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3" activeTab="0"/>
  </bookViews>
  <sheets>
    <sheet name="ZBIRNIK" sheetId="1" r:id="rId1"/>
    <sheet name="1.JAVNA UPRAVA" sheetId="2" r:id="rId2"/>
    <sheet name="2.OBRAMBA" sheetId="3" r:id="rId3"/>
    <sheet name="3.JAVNI RED,VARNOST" sheetId="4" r:id="rId4"/>
    <sheet name="4.GOSP.DEJAV." sheetId="5" r:id="rId5"/>
    <sheet name="5.VARSTVO OKOLJA" sheetId="6" r:id="rId6"/>
    <sheet name="6.STAN.DEJ.,PROST.RAZ." sheetId="7" r:id="rId7"/>
    <sheet name="7.ZDRAVSTVO" sheetId="8" r:id="rId8"/>
    <sheet name="8.ŠPORT,KULTURA" sheetId="9" r:id="rId9"/>
    <sheet name="9.IZOBRAŽEVANJE" sheetId="10" r:id="rId10"/>
    <sheet name="10.SOC.VARNOST" sheetId="11" r:id="rId11"/>
  </sheets>
  <definedNames>
    <definedName name="_xlnm.Print_Area" localSheetId="1">'1.JAVNA UPRAVA'!$A$1:$E$75</definedName>
    <definedName name="_xlnm.Print_Area" localSheetId="10">'10.SOC.VARNOST'!$A$1:$E$41</definedName>
    <definedName name="_xlnm.Print_Area" localSheetId="2">'2.OBRAMBA'!$A$2:$E$13</definedName>
    <definedName name="_xlnm.Print_Area" localSheetId="3">'3.JAVNI RED,VARNOST'!$A$2:$E$19</definedName>
    <definedName name="_xlnm.Print_Area" localSheetId="4">'4.GOSP.DEJAV.'!$A$1:$E$65</definedName>
    <definedName name="_xlnm.Print_Area" localSheetId="5">'5.VARSTVO OKOLJA'!$A$1:$E$11</definedName>
    <definedName name="_xlnm.Print_Area" localSheetId="6">'6.STAN.DEJ.,PROST.RAZ.'!$A$1:$E$35</definedName>
    <definedName name="_xlnm.Print_Area" localSheetId="7">'7.ZDRAVSTVO'!$A$1:$E$20</definedName>
    <definedName name="_xlnm.Print_Area" localSheetId="8">'8.ŠPORT,KULTURA'!$A$1:$E$76</definedName>
    <definedName name="_xlnm.Print_Area" localSheetId="9">'9.IZOBRAŽEVANJE'!$A$1:$E$57</definedName>
    <definedName name="_xlnm.Print_Titles" localSheetId="1">'1.JAVNA UPRAVA'!$2:$4</definedName>
    <definedName name="_xlnm.Print_Titles" localSheetId="10">'10.SOC.VARNOST'!$2:$3</definedName>
    <definedName name="_xlnm.Print_Titles" localSheetId="2">'2.OBRAMBA'!$2:$3</definedName>
    <definedName name="_xlnm.Print_Titles" localSheetId="3">'3.JAVNI RED,VARNOST'!$2:$3</definedName>
    <definedName name="_xlnm.Print_Titles" localSheetId="4">'4.GOSP.DEJAV.'!$2:$4</definedName>
    <definedName name="_xlnm.Print_Titles" localSheetId="5">'5.VARSTVO OKOLJA'!$2:$3</definedName>
    <definedName name="_xlnm.Print_Titles" localSheetId="6">'6.STAN.DEJ.,PROST.RAZ.'!$2:$3</definedName>
    <definedName name="_xlnm.Print_Titles" localSheetId="7">'7.ZDRAVSTVO'!$2:$3</definedName>
    <definedName name="_xlnm.Print_Titles" localSheetId="8">'8.ŠPORT,KULTURA'!$2:$4</definedName>
    <definedName name="_xlnm.Print_Titles" localSheetId="9">'9.IZOBRAŽEVANJE'!$2:$3</definedName>
  </definedNames>
  <calcPr fullCalcOnLoad="1"/>
</workbook>
</file>

<file path=xl/sharedStrings.xml><?xml version="1.0" encoding="utf-8"?>
<sst xmlns="http://schemas.openxmlformats.org/spreadsheetml/2006/main" count="705" uniqueCount="405">
  <si>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</si>
  <si>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</si>
  <si>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</si>
  <si>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</si>
  <si>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</si>
  <si>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</si>
  <si>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</si>
  <si>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</si>
  <si>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</si>
  <si>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</si>
  <si>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</si>
  <si>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</si>
  <si>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</si>
  <si>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Nakup prevoznih sredstev</t>
  </si>
  <si>
    <t>Nakup opreme</t>
  </si>
  <si>
    <t>Investicijsko vzdrževanje in obnove</t>
  </si>
  <si>
    <t>Plačila po pogodbah o delu - Mestni svet</t>
  </si>
  <si>
    <t>Financiranje delovanja KS  PRILOGA 11</t>
  </si>
  <si>
    <t>Financiranje političnih strank</t>
  </si>
  <si>
    <t>Svet za preventivo in vzgojo v cestn.prometu</t>
  </si>
  <si>
    <t>Zveza združenj borcev NOV</t>
  </si>
  <si>
    <t>Združenje častnikov Slovenije</t>
  </si>
  <si>
    <t>Združenje veteranov vojne za Slovenijo</t>
  </si>
  <si>
    <t>Klub goriških študentov</t>
  </si>
  <si>
    <t>Zveza potrošnikov</t>
  </si>
  <si>
    <t xml:space="preserve">Stroški oglaševalskih storitev </t>
  </si>
  <si>
    <t>Protokolarne zadeve:</t>
  </si>
  <si>
    <t xml:space="preserve"> -odlikovanja, protokol,simboli ,darila in nabave</t>
  </si>
  <si>
    <t xml:space="preserve"> -najemnine</t>
  </si>
  <si>
    <t xml:space="preserve"> -pokroviteljstva in sponzorstva</t>
  </si>
  <si>
    <t>Občinske nagrade</t>
  </si>
  <si>
    <t>Splošna proračunska rezervacija</t>
  </si>
  <si>
    <t>Proračunska rezerva</t>
  </si>
  <si>
    <t>Vzdrževanje grobišč in spomenikov</t>
  </si>
  <si>
    <t>Drugi stroški proračuna</t>
  </si>
  <si>
    <t>Obveznost do občin po delitveni bilanci</t>
  </si>
  <si>
    <t>Nakup specialnega gasilskega vozila</t>
  </si>
  <si>
    <t>Urejanje mesta PRILOGA 2</t>
  </si>
  <si>
    <t>Redno vzdrževanje lokalnih cest in ulic</t>
  </si>
  <si>
    <t>Subvencije za kritje izgub v javnem prometu</t>
  </si>
  <si>
    <t>Prireditve v okviru KS Nova Gorica</t>
  </si>
  <si>
    <t>Sofinanciranje azila za pse</t>
  </si>
  <si>
    <t>Sanacija nelegalnih odlagališč</t>
  </si>
  <si>
    <t>Drugi odhodki iz stanovanjskih sredstev</t>
  </si>
  <si>
    <t xml:space="preserve">Stanovanjski sklad MO Nova Gorica </t>
  </si>
  <si>
    <t xml:space="preserve">Nakup zemljišč </t>
  </si>
  <si>
    <t>Nakup zemljišč za obvoznico Solkan</t>
  </si>
  <si>
    <t>Subvencije za prevoz pitne vode</t>
  </si>
  <si>
    <t>Plačilo javne razsvetljave</t>
  </si>
  <si>
    <t>Širitev mreže javne razsvetljave PRILOGA 16</t>
  </si>
  <si>
    <t>Sofinanciranje ambulante Čepovan</t>
  </si>
  <si>
    <t>Program CINDI</t>
  </si>
  <si>
    <t>Investicije ZD Dornberk</t>
  </si>
  <si>
    <t>Pogrebni stroški in mrtvoogledna služba</t>
  </si>
  <si>
    <t>Drugi odhodki dejavnosti</t>
  </si>
  <si>
    <t>OZOTK služba</t>
  </si>
  <si>
    <t>OZOTK program</t>
  </si>
  <si>
    <t>Večje prireditve</t>
  </si>
  <si>
    <t>Investicijsko vzdrževanje  PRILOGA 10</t>
  </si>
  <si>
    <t>Sredstva za kotalkališče Renče</t>
  </si>
  <si>
    <t>Ureditev športnega parka</t>
  </si>
  <si>
    <t>Ureditev rekreativnih poti v Panovcu</t>
  </si>
  <si>
    <t>Ureditev rolkarskega poligona</t>
  </si>
  <si>
    <t>Primorska srečanja</t>
  </si>
  <si>
    <t>Samostojni nosilci</t>
  </si>
  <si>
    <t>GK - za nakup knjig</t>
  </si>
  <si>
    <t>KD - za koncertni abonma</t>
  </si>
  <si>
    <t>GK - vzdrževanje bibliobusa</t>
  </si>
  <si>
    <t>PDG - investicija v nadoderne vlake</t>
  </si>
  <si>
    <t>Ureditev parka ob gradu Kromberk</t>
  </si>
  <si>
    <t>Projekti za amfiteater</t>
  </si>
  <si>
    <t>Nakup prostorov Mladinskega centra</t>
  </si>
  <si>
    <t>Mala šola in cicibanove urice</t>
  </si>
  <si>
    <t>Investicijsko vzdrževanje in izboljšave</t>
  </si>
  <si>
    <t>Izgradnja igrišč</t>
  </si>
  <si>
    <t>Zaščita šolskih površin</t>
  </si>
  <si>
    <t>Sofinanciranje srednješolskih program.</t>
  </si>
  <si>
    <t>Najemnina prostorov za visoko šolstvo</t>
  </si>
  <si>
    <t>Štipendije</t>
  </si>
  <si>
    <t>Regresiranje prevozov  v šolo</t>
  </si>
  <si>
    <t>Sklad za izobraževanje</t>
  </si>
  <si>
    <t>Sofinanciranje SAZU</t>
  </si>
  <si>
    <t>Novoletne obdaritve</t>
  </si>
  <si>
    <t>Subvencije stanarin</t>
  </si>
  <si>
    <t>Humanitarna društva</t>
  </si>
  <si>
    <t>Preprečevanje zasvojenosti</t>
  </si>
  <si>
    <t>Rdeči križ - stroški najema skladišča</t>
  </si>
  <si>
    <t>Šifra</t>
  </si>
  <si>
    <t>Področje, oddelek in pododdelek</t>
  </si>
  <si>
    <t>funkcionalne dejavnosti</t>
  </si>
  <si>
    <t>REALIZACIJA</t>
  </si>
  <si>
    <t>0111</t>
  </si>
  <si>
    <t>0133</t>
  </si>
  <si>
    <t>0160</t>
  </si>
  <si>
    <t>0220</t>
  </si>
  <si>
    <t>0320</t>
  </si>
  <si>
    <t>0412</t>
  </si>
  <si>
    <t>0421</t>
  </si>
  <si>
    <t>0422</t>
  </si>
  <si>
    <t>0436</t>
  </si>
  <si>
    <t>0443</t>
  </si>
  <si>
    <t>0451</t>
  </si>
  <si>
    <t>0453</t>
  </si>
  <si>
    <t>0473</t>
  </si>
  <si>
    <t>0474</t>
  </si>
  <si>
    <t>0482</t>
  </si>
  <si>
    <t>0490</t>
  </si>
  <si>
    <t>0530</t>
  </si>
  <si>
    <t>0610</t>
  </si>
  <si>
    <t>0620</t>
  </si>
  <si>
    <t>0630</t>
  </si>
  <si>
    <t>0640</t>
  </si>
  <si>
    <t>0740</t>
  </si>
  <si>
    <t>0760</t>
  </si>
  <si>
    <t>0810</t>
  </si>
  <si>
    <t>0820</t>
  </si>
  <si>
    <t>0860</t>
  </si>
  <si>
    <t>0911</t>
  </si>
  <si>
    <t>0912</t>
  </si>
  <si>
    <t>0923</t>
  </si>
  <si>
    <t>0941</t>
  </si>
  <si>
    <t>0950</t>
  </si>
  <si>
    <t>0960</t>
  </si>
  <si>
    <t>0980</t>
  </si>
  <si>
    <t>011</t>
  </si>
  <si>
    <t>013</t>
  </si>
  <si>
    <t>016</t>
  </si>
  <si>
    <t>022</t>
  </si>
  <si>
    <t>032</t>
  </si>
  <si>
    <t>041</t>
  </si>
  <si>
    <t>042</t>
  </si>
  <si>
    <t>043</t>
  </si>
  <si>
    <t>044</t>
  </si>
  <si>
    <t>045</t>
  </si>
  <si>
    <t>047</t>
  </si>
  <si>
    <t>048</t>
  </si>
  <si>
    <t>049</t>
  </si>
  <si>
    <t>053</t>
  </si>
  <si>
    <t>061</t>
  </si>
  <si>
    <t>062</t>
  </si>
  <si>
    <t>063</t>
  </si>
  <si>
    <t>064</t>
  </si>
  <si>
    <t>074</t>
  </si>
  <si>
    <t>076</t>
  </si>
  <si>
    <t>081</t>
  </si>
  <si>
    <t>082</t>
  </si>
  <si>
    <t>086</t>
  </si>
  <si>
    <t>091</t>
  </si>
  <si>
    <t>092</t>
  </si>
  <si>
    <t>094</t>
  </si>
  <si>
    <t>095</t>
  </si>
  <si>
    <t>096</t>
  </si>
  <si>
    <t>098</t>
  </si>
  <si>
    <t>SKUPAJ</t>
  </si>
  <si>
    <t>02</t>
  </si>
  <si>
    <t>JAVNA UPRAVA</t>
  </si>
  <si>
    <t>OBRAMBA</t>
  </si>
  <si>
    <t>JAVNI RED IN VARNOST</t>
  </si>
  <si>
    <t>GOSPODARSKE DEJAVNOSTI</t>
  </si>
  <si>
    <t>VARSTVO OKOLJA</t>
  </si>
  <si>
    <t>ZDRAVSTVO</t>
  </si>
  <si>
    <t>REKREAC.,KULTURA IN DRUŠTVA</t>
  </si>
  <si>
    <t>STANOVAN.DEJAV.IN PROST.RAZVOJ</t>
  </si>
  <si>
    <t>IZOBRAŽEVANJE</t>
  </si>
  <si>
    <t>SOCIALNA VARNOST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</si>
  <si>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</si>
  <si>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</si>
  <si>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</si>
  <si>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</si>
  <si>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</si>
  <si>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</si>
  <si>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</si>
  <si>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</si>
  <si>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</si>
  <si>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            FUNKCIONALNA KLASIFIKACIJA JAVNOFINANČNIH ODHODKOV</t>
  </si>
  <si>
    <t>Področje, oddelek, pododdelek</t>
  </si>
  <si>
    <t>046</t>
  </si>
  <si>
    <t>0460</t>
  </si>
  <si>
    <t>Projekt "E-občina"</t>
  </si>
  <si>
    <t>Sredstva za ureditev trafo postaje  v športnem parku</t>
  </si>
  <si>
    <t>Nakup poslovnih prostorov (KS Bate, KS Banjšice)</t>
  </si>
  <si>
    <t>Akcije v kulturi - PRILOGA 7</t>
  </si>
  <si>
    <t>Program zaščite živali, azil za pse</t>
  </si>
  <si>
    <t>Investicije v Zdravstveni dom Nova Gorica</t>
  </si>
  <si>
    <t>Ljubiteljstvo - Zveza kulturnih društev</t>
  </si>
  <si>
    <t>Ljubiteljstvo - Sklad kulturnih dejavnosti</t>
  </si>
  <si>
    <t>Goriški muzej - obnova Vile Bartolomej</t>
  </si>
  <si>
    <t>Sof.del na sakral.obj.-Vitovlje,Trnovo,Grgar,Branik,Prvačina</t>
  </si>
  <si>
    <t>Odpravnine odpuščenim delavcem</t>
  </si>
  <si>
    <t>Izgradnja prizidka  - OŠ Solkan - hidrant</t>
  </si>
  <si>
    <t>Sredstva za programe visokega šolstva</t>
  </si>
  <si>
    <t>Vlaganje v obrtne cone</t>
  </si>
  <si>
    <t>Projekti za investicije ZD Nova Gorica, Dornberk</t>
  </si>
  <si>
    <t>Obeležitev 50-letnice smrti Vinka Vodopivca</t>
  </si>
  <si>
    <t>Sofinanciranje materinskega doma</t>
  </si>
  <si>
    <t>Prispevek za pokojninsko in invalidsko zavarovanje</t>
  </si>
  <si>
    <t>Prispevek za zdravstveno zavarovanje</t>
  </si>
  <si>
    <t>Prispevek za zaposlovanje</t>
  </si>
  <si>
    <t>Prispevek za porodniško varstvo</t>
  </si>
  <si>
    <t>Energija, voda, komunalne storitve in komunikacije</t>
  </si>
  <si>
    <t>Sofinanciranje informativnih oddaj in člankov</t>
  </si>
  <si>
    <t>Cenitve, natečaji, stroški postopkov</t>
  </si>
  <si>
    <t xml:space="preserve"> -proslave, pogostitve, sprejemi</t>
  </si>
  <si>
    <t xml:space="preserve"> -občinski praznik (prireditve,sprejemi)</t>
  </si>
  <si>
    <t>Mednarodno sodelovnje in subvencioniranje Evropske hiše</t>
  </si>
  <si>
    <t>Sof.spomenika braniteljem zahodne meje - Opatje Selo</t>
  </si>
  <si>
    <t>Spominsko obeležje ob 1000-letnici Nove Gorice</t>
  </si>
  <si>
    <t>Vzdrževanje kulturnih domov v KS PRILOGA 12</t>
  </si>
  <si>
    <t>Vračilo sredstev PHARE (čistilna naprava Vrtojba)</t>
  </si>
  <si>
    <t>Nakup special.gasilskega vozila-iz namenskih sredstev HIT</t>
  </si>
  <si>
    <t>Sklad za razvoj malega gospodarstva Goriške</t>
  </si>
  <si>
    <t>Subvencije v kmetijstvo - regresiranje</t>
  </si>
  <si>
    <t>Subvencije v kmetijstvo - regresiranje kmečkih žena</t>
  </si>
  <si>
    <t xml:space="preserve">Subvencije v kmetijstvo - urejanje kmetijskih zemljišč  </t>
  </si>
  <si>
    <t>Sofinanciranje vzdrževlnih del na gozdnih poteh</t>
  </si>
  <si>
    <t>Subvencioniranje dolga javnim podjetjem - KENOG</t>
  </si>
  <si>
    <t>Invesic. v posodab. cestnega omrež.in prom.ured. PRILOGA 1</t>
  </si>
  <si>
    <t>Sofinanciranje vzdrževalnih del na krajevnih poteh PRILOGA 13</t>
  </si>
  <si>
    <t>Sanacija in izgradnja komunalnih objektov  PRILOGA 5</t>
  </si>
  <si>
    <t>Sofinanciranje vzdrževanja železniških prehodov</t>
  </si>
  <si>
    <t>Izdelava projektov za področje turizma, gospodarstva</t>
  </si>
  <si>
    <t>Sredstva za izvajanje programa vinske ceste</t>
  </si>
  <si>
    <t>Sredstva za programe Turistična zveze</t>
  </si>
  <si>
    <t>Sredstva za programe - Turistična društva</t>
  </si>
  <si>
    <t>Sofinanciranje in organizacija prireditev, praznovanj, prvenstev</t>
  </si>
  <si>
    <t>Sredstva za izdelavo enotnega informacijskega sistema</t>
  </si>
  <si>
    <t>Ureditev prostorov in stroški delovanja TIC</t>
  </si>
  <si>
    <t>Organizacija praznovanja 1000-letnice Gorica - Solkan</t>
  </si>
  <si>
    <t>Priprava razvojnih programov - projekti EU</t>
  </si>
  <si>
    <t>Sofinnanciranje projektov s področja kmetijstva</t>
  </si>
  <si>
    <t>Interventni posegi na področju komunal. in cest. gospodarstva</t>
  </si>
  <si>
    <t>Plačilo komunalnih storitev (splošna dejavnost)</t>
  </si>
  <si>
    <t>Odškodnina za poslovni delež Primorskih novic</t>
  </si>
  <si>
    <t>Obveznost iz prejetih kupnin od prodanih stanovanj (RSS,ROS)</t>
  </si>
  <si>
    <t>Stanovanjski sklad MO NG - iz najemnin za stanovanja</t>
  </si>
  <si>
    <t>Urejanje atavbnih zemljišč - PRILOGA 15</t>
  </si>
  <si>
    <t>Odkup gradbenih objektov, priprava dokumentac. za obv. Solkan</t>
  </si>
  <si>
    <t>Dokumentacija za cestno infrastrukturo PRILOGA 3</t>
  </si>
  <si>
    <t>Dokumentacija za komunalne naprave PRILOGA 4</t>
  </si>
  <si>
    <t>Komunal.objekt., razsvetl., splošna kom.d. v KS PRILOGA 14</t>
  </si>
  <si>
    <t>Izgradnja komunalnih objektov - vodovodi PRILOGA 6</t>
  </si>
  <si>
    <t>Plačilo zdravstvenega prispevka za nezavarovane osebe</t>
  </si>
  <si>
    <t>Sredstva za adaptacijo objekta Stara Gora</t>
  </si>
  <si>
    <t>Namenska sredstva za najemnino ZD Dornberk</t>
  </si>
  <si>
    <t>Trenerji v klubih (KK SE,NK HIT,KK,AK,KK HIT,OK,ŠK)</t>
  </si>
  <si>
    <t>Trenerji v klubih (OZOTK - za Aero klub)</t>
  </si>
  <si>
    <t>Skupni program Športne zveze  PRILOGA 8</t>
  </si>
  <si>
    <t>Tekoči transfer neprofitnim org. - sredstva najemnin in drugo</t>
  </si>
  <si>
    <t>Tekoči transferi -sredstva za plače JZ ZA ŠPORT</t>
  </si>
  <si>
    <t>Tekoči transferi -sredstva za prispevke JZ ZA ŠPORT</t>
  </si>
  <si>
    <t>Tekoči transferi -sredstva za blago in storit. JZ ZA ŠPORT</t>
  </si>
  <si>
    <t>Tekoče vzdrževanje športnih površin  PRILOGA 9</t>
  </si>
  <si>
    <t>Sofinanciranje delovanja smučarskih naprav na Lokvah</t>
  </si>
  <si>
    <t>Sredstva za vzdrževanje igrišč</t>
  </si>
  <si>
    <t>Kinomatografija - Program ART-filma</t>
  </si>
  <si>
    <t>Najemnina kinodvorane - KD</t>
  </si>
  <si>
    <t>Obveznost za Kinopodjetje v stečaju (obveznost do delavcev)</t>
  </si>
  <si>
    <t>GK - delež  za materialne stroške potujoče knjižnice</t>
  </si>
  <si>
    <t xml:space="preserve">Tekoči transferi - sredstva za plače </t>
  </si>
  <si>
    <t xml:space="preserve">Tekoči transferi - sredstva za prispevke </t>
  </si>
  <si>
    <t>Tekoči transferi - sredstva za blago in storitve</t>
  </si>
  <si>
    <t>Investic. vzdrževanje in izboljšave (GK,KD,ZKD,GM,galerija)</t>
  </si>
  <si>
    <t>Sofinanciranje adaptacije Samostana Kostanjevica</t>
  </si>
  <si>
    <t>Sofinanciranje del na sakralnih objektih - Bazilika Sv. Gora</t>
  </si>
  <si>
    <t>Najemnine in zakupnine za druge objekte - Mostovna</t>
  </si>
  <si>
    <t>Tekoči transfer neprofit. org. in ustanovam - Mladinski urad</t>
  </si>
  <si>
    <t>Sredstva za blago in storitve - Mladinski cnter</t>
  </si>
  <si>
    <t>Doplačilo za otroke v drugih občinah</t>
  </si>
  <si>
    <t>Tekoči transferi - sredstva za plače - VRTCEV</t>
  </si>
  <si>
    <t>Tekoči transferi - sredstva za prispevke - VRTCEV</t>
  </si>
  <si>
    <t>Tekoči transferi - sredstva za blago in storitve  - VRTCEV</t>
  </si>
  <si>
    <t>Investicijsko vzdrževanje in obnove v VVO N.Gorica, Branik</t>
  </si>
  <si>
    <t xml:space="preserve">Tekoči transferi - sredstva za blago in storitve  </t>
  </si>
  <si>
    <t>Investicijsko vzdrževanje in izboljšave - PRILOGA 17</t>
  </si>
  <si>
    <t>Investicije - računalniška oprema učilnic</t>
  </si>
  <si>
    <t xml:space="preserve">Izgradnja prizidka OŠ Branik (knjiž.in rač.učiln.) </t>
  </si>
  <si>
    <t>Izdel.projekt. in izgrad.šport.dvorane osnovnih in srednjih šol</t>
  </si>
  <si>
    <t>Izdelava projektov za izgradnjo  p. šole v Prvačini</t>
  </si>
  <si>
    <t>Sredstva za opremljanje učilnic 9-letne OŠ</t>
  </si>
  <si>
    <t>Sofinanciranje LJUDSKE UNIVERZE</t>
  </si>
  <si>
    <t>Nakup drugih osnovnih sredstev za Mladinski center</t>
  </si>
  <si>
    <t>Projektna dokumentacija in gradnja MOSTOVNE</t>
  </si>
  <si>
    <t>Prispevek MO za izvajanje programa javnih del</t>
  </si>
  <si>
    <t>Regresiranje socialno šibkih</t>
  </si>
  <si>
    <t>Regresiranje oskrbe v domovih ostarelih</t>
  </si>
  <si>
    <t>Sredstva za ureditev centra pomoči na domu - CSD</t>
  </si>
  <si>
    <t>Ureditev Dnevnega centra za starostnike - DU NG</t>
  </si>
  <si>
    <t>Tekoči transferi - sredstva za plače - CSD NG</t>
  </si>
  <si>
    <t>Tekoči transferi - sredstva za prispevke - CSD NG</t>
  </si>
  <si>
    <t>Tekoči transferi - sredstva za blago in storitve - CSD NG</t>
  </si>
  <si>
    <t>Tekoči transferi - sredstva za plače - CPD NG</t>
  </si>
  <si>
    <t>Tekoči transferi - sredstva za prispevke - CPD NG</t>
  </si>
  <si>
    <t>Tekoči transferi - sredstva za blago in storitve - CPD NG</t>
  </si>
  <si>
    <t>Tekoči transferi - sredstva za plače - TNM, DOM</t>
  </si>
  <si>
    <t>Tekoči transferi - sredstva za prispevke - TNM, DOM</t>
  </si>
  <si>
    <t>Tekoči transferi - sredstva za blago in storitve - TNM, DOM</t>
  </si>
  <si>
    <t>Sofinanciranje nakupa kombija za športno dejavnost</t>
  </si>
  <si>
    <t>Sredstva za programe CRPOV (Tabor)</t>
  </si>
  <si>
    <t>Sredstva za programe CRPOV (Šempas, ozeljan, Osek, Vitovlje)</t>
  </si>
  <si>
    <t>Sof.mladin.nogom.selek.iz MONG, ki trenirajo izven MONG</t>
  </si>
  <si>
    <t>Adaptacija prostorov Gasilskega zavoda</t>
  </si>
  <si>
    <t>Obveznosti do JZ za šport - sodna odločba</t>
  </si>
  <si>
    <t>Galerija - nakup likovnih del</t>
  </si>
  <si>
    <t>Namenska sredstva za MC - program Mladina</t>
  </si>
  <si>
    <t>Ureditev ogrevanja Gasilskega doma Dornberk</t>
  </si>
  <si>
    <t>Sofinanciranje Medobčinskega društva prijateljev mladine</t>
  </si>
  <si>
    <t>Obnova ograje na igrišču in ureditev tribun v Stari Gori</t>
  </si>
  <si>
    <t>Stanovanjski sklad - sredstva za delovanje</t>
  </si>
  <si>
    <t>Financiranje lokalnih volitev</t>
  </si>
  <si>
    <t>Ureditev učnega centra za potrebe mladine pod okriljem</t>
  </si>
  <si>
    <t>društva Rod soških mejašev</t>
  </si>
  <si>
    <t>Pomoč športnim klubom in društvom za pionirske, kadetske</t>
  </si>
  <si>
    <t>in mladinske selekcije</t>
  </si>
  <si>
    <t>PLAN 2002</t>
  </si>
  <si>
    <t>s spremembami</t>
  </si>
  <si>
    <t>PLAN</t>
  </si>
  <si>
    <t>Subvencije v kmetijstvo - polnilna linija</t>
  </si>
  <si>
    <t xml:space="preserve">                                                    Uradni list RS, št. 43/2000</t>
  </si>
  <si>
    <t xml:space="preserve">DEJAVNOST IZVRŠILNIH IN ZAKONODAJNIH ORGANOV </t>
  </si>
  <si>
    <t>TER DEJAVNOSTI S PODROČJA FINANČNIH TER</t>
  </si>
  <si>
    <t>ZUNANJIH ZADEV</t>
  </si>
  <si>
    <t>SPLOŠNE ZADEVE</t>
  </si>
  <si>
    <t>DRUGE DEJAVNOSTI JAVNE UPRAVE</t>
  </si>
  <si>
    <t>CIVILNA ZAŠČITA</t>
  </si>
  <si>
    <t>PROTIPOŽARNA VARNOST</t>
  </si>
  <si>
    <t>DEJAVNOSTI S PODROČJA SPLOŠNIH GOSPODARSKIH</t>
  </si>
  <si>
    <t>ZADEV TER ZADEV, POVEZANIH Z DELOM</t>
  </si>
  <si>
    <t>KMETIJSTVO, GOZDARSTVO, RIBIŠTVO IN LOV</t>
  </si>
  <si>
    <t>PRIDOBIVANJE IN DISTRIBUCIJA ENERGETSKIH SUROVIN</t>
  </si>
  <si>
    <t>RUDARSTVO, PROIZVODNJA IN GRADBENIŠTVO</t>
  </si>
  <si>
    <t>PROMET</t>
  </si>
  <si>
    <t>KOMUNIKACIJE</t>
  </si>
  <si>
    <t>DRUGE GOSPODARSKE DEJAVNOSTI</t>
  </si>
  <si>
    <t>RAZISKAVE IN RAZVOJ S PODROČJA GOSP. DEJAVNOSTI</t>
  </si>
  <si>
    <t>DRUGE DEJAVNOSTI S PODROČJA GOSPODARSTVA</t>
  </si>
  <si>
    <t>ZMANJŠEVANJE ONESNAŽEVANJA</t>
  </si>
  <si>
    <t>STANOVANJSKA DEJAVNOST</t>
  </si>
  <si>
    <t>DEJAVNOST NA PODROČJU PROSTORSKEGA</t>
  </si>
  <si>
    <t>NAČRTOVANJA IN RAZVOJA</t>
  </si>
  <si>
    <t>OSKRBA Z VODO</t>
  </si>
  <si>
    <t>CESTNA RAZSVETLJAVA</t>
  </si>
  <si>
    <t>STORITVE SPLOŠNEGA ZDRAVSTVENEGA VARSTVA</t>
  </si>
  <si>
    <t>DRUGE DEJAVNOSTI NA PODROČJU ZDRAVSTVA</t>
  </si>
  <si>
    <t>DEJAVNOSTI NA PODROČJU ŠPORTA IN REKREACIJE</t>
  </si>
  <si>
    <t>KULTURNE DEJAVNOSTI</t>
  </si>
  <si>
    <t>DRUGE DEJAVNOSTI NA PODROČJU ŠPORTA, KULTURE</t>
  </si>
  <si>
    <t>TER NEPROFITNIH ORGANIZACIJ IN INSTITUCIJ</t>
  </si>
  <si>
    <t>PREDŠOLSKA VZGOJA IN OSNOVNOŠOLSKO</t>
  </si>
  <si>
    <t>SREDNJEŠOLSKO IZOBRAŽEVANJE</t>
  </si>
  <si>
    <t>VISOKOŠOLSKO IZOBRAŽEVANJE</t>
  </si>
  <si>
    <t>IZOBRAŽEVANJE, KI GA NI MOGOČE OPREDELITI PO</t>
  </si>
  <si>
    <t>STOPNJAH</t>
  </si>
  <si>
    <t>PODPORNE STORITVE PRI IZOBRAŽEVANJU</t>
  </si>
  <si>
    <t>DRUGE DEJAVNOSTI NA PODROČJU IZOBRAŽEVANJA</t>
  </si>
  <si>
    <t>VARSTVO OTROK IN DRUŽINE</t>
  </si>
  <si>
    <t>VARSTVO BREZPOSELNIH OSEB</t>
  </si>
  <si>
    <t>REŠEVANJE STANOVANJSKIH PROBLEMOV</t>
  </si>
  <si>
    <t>POSAMEZNIH KATEGORIJ PREBIVALSTVA</t>
  </si>
  <si>
    <t>ZAGOTAVLJANJE SOCIALNE VARNOSTI SOCIALNO</t>
  </si>
  <si>
    <t>OGROŽENIH IN SOCIALNO IZKLJUČENIH KATEGORIJ</t>
  </si>
  <si>
    <t>PREBIVALSTVA</t>
  </si>
  <si>
    <t>DRUGE DEJAVNOSTI NA PODROČJU SOCIAL. VARNOSTI</t>
  </si>
  <si>
    <t>Obveznosti po Zakonu o varstvu pri delu</t>
  </si>
  <si>
    <t>Poračun po odločbi Ustavnega sodišča</t>
  </si>
  <si>
    <t>Stroški provizij in vračil (UJP, Banka Slovenije, banke)</t>
  </si>
  <si>
    <t>Nadomestila in provizije (DURS, Komunala, Vodovodi, …)</t>
  </si>
  <si>
    <t>Vračilo ekološke takse - Petrol</t>
  </si>
  <si>
    <t>Sodna odločba KS Solkan (sklep Mestnega sveta)</t>
  </si>
  <si>
    <t>Vzdrževanje objektov in opreme Civilne zaščite</t>
  </si>
  <si>
    <t>Usposabljanje, vaje, akcije, zavarovanja, najemnine</t>
  </si>
  <si>
    <t>Stroški intervencij ob naravnih in drugih nesrečah</t>
  </si>
  <si>
    <t>Nakup opreme za Civilno zaščito</t>
  </si>
  <si>
    <t>Cisterna za prevoz pitne vode - PGD Dornberk</t>
  </si>
  <si>
    <t>Tekoči odhodki JZ za gasilsko in reševalsko dejavnost</t>
  </si>
  <si>
    <t>Sredstva za protipožarno dejavnost gasilskih društev</t>
  </si>
  <si>
    <t>Sofinanciranje društev pomembnih za zaščito in reševanje</t>
  </si>
  <si>
    <t>Nakup terenskega gasilskega vozila - PGD N.Gorica</t>
  </si>
  <si>
    <t>Nakup specialnega gasilskega vozila - PGD Čepovan</t>
  </si>
  <si>
    <t>Sredstva iz požarnega sklada</t>
  </si>
  <si>
    <t>Sredstva iz požarnega sklada - cisterna za pitno vodo</t>
  </si>
  <si>
    <t>Izdelava promocijskega gradiva in turistična promocija</t>
  </si>
  <si>
    <t>Sofinanciranje nakupa prostorov za Primorski tehnološki park</t>
  </si>
  <si>
    <t>Sofinanciranje programov tehnološkega parka</t>
  </si>
  <si>
    <t>Sofinanciranje programov Regijske razvojne agencije</t>
  </si>
  <si>
    <t>Finančne subvencije v gospodarstvu</t>
  </si>
  <si>
    <t>Sklad dela</t>
  </si>
  <si>
    <t>Okolje</t>
  </si>
  <si>
    <t>Strateški prostorski akti in strokovne podlage</t>
  </si>
  <si>
    <t>Izvedbeni prostorski akti in strokovne podlage</t>
  </si>
  <si>
    <t>Sr. za gradnjo social. stanovanj in stanovanj za mlade družine</t>
  </si>
  <si>
    <t>Urejanje kajak proge v Solkanu</t>
  </si>
  <si>
    <t>Goriški muzej - delavnice Solkan</t>
  </si>
  <si>
    <t>Sofinanciranje del na sakralnih objektih - Čepovan, Branik</t>
  </si>
  <si>
    <t>Obnova strehe v jaslih v Novi Gorici</t>
  </si>
  <si>
    <t>Obnov vrtca v Šempasu</t>
  </si>
  <si>
    <t>Stroški nakupa stavbe Primexa - davek, odkup</t>
  </si>
  <si>
    <t>Urejanje prostorov in oprema za Mostovno</t>
  </si>
  <si>
    <t>UNICEF - otrokom prijazno mesto</t>
  </si>
  <si>
    <t>Projekti za bivalne enote</t>
  </si>
  <si>
    <t>Investicijsko vzdrževanje spomenika Trnovo</t>
  </si>
  <si>
    <t>Prostorski informacijski sistem</t>
  </si>
  <si>
    <t>Kulturni dom, galerija - nabava opreme, investicije</t>
  </si>
  <si>
    <t>Ureditev igrišča v Zaloščah</t>
  </si>
  <si>
    <t>Sofinanciranje mladinskih programov (KGŠ, Masovna in drugi)</t>
  </si>
  <si>
    <t>Preventivni zdravstveni pregledi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</si>
</sst>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mm/yyyy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" fontId="1" fillId="0" borderId="2" xfId="0" applyNumberFormat="1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4" xfId="0" applyNumberFormat="1" applyFont="1" applyBorder="1" applyAlignment="1" quotePrefix="1">
      <alignment horizontal="center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2" xfId="0" applyNumberFormat="1" applyFont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375" style="2" customWidth="1"/>
    <col min="2" max="2" width="36.875" style="24" customWidth="1"/>
    <col min="3" max="3" width="18.625" style="24" customWidth="1"/>
    <col min="4" max="4" width="15.75390625" style="24" customWidth="1"/>
    <col min="5" max="5" width="15.625" style="24" customWidth="1"/>
    <col min="6" max="16384" width="9.125" style="24" customWidth="1"/>
  </cols>
  <sheetData>
    <row r="2" ht="15" customHeight="1">
      <c r="B2" s="19" t="s">
        <v>174</v>
      </c>
    </row>
    <row r="4" ht="13.5" customHeight="1">
      <c r="B4" s="1" t="s">
        <v>317</v>
      </c>
    </row>
    <row r="7" ht="13.5" thickBot="1"/>
    <row r="8" spans="1:5" ht="12.75">
      <c r="A8" s="3" t="s">
        <v>87</v>
      </c>
      <c r="B8" s="3" t="s">
        <v>175</v>
      </c>
      <c r="C8" s="3" t="s">
        <v>90</v>
      </c>
      <c r="D8" s="3" t="s">
        <v>313</v>
      </c>
      <c r="E8" s="3" t="s">
        <v>315</v>
      </c>
    </row>
    <row r="9" spans="1:5" ht="13.5" thickBot="1">
      <c r="A9" s="8"/>
      <c r="B9" s="8" t="s">
        <v>89</v>
      </c>
      <c r="C9" s="8">
        <v>2001</v>
      </c>
      <c r="D9" s="8" t="s">
        <v>314</v>
      </c>
      <c r="E9" s="8">
        <v>2003</v>
      </c>
    </row>
    <row r="10" spans="1:5" ht="12.75">
      <c r="A10" s="4"/>
      <c r="B10" s="25"/>
      <c r="C10" s="25"/>
      <c r="D10" s="25"/>
      <c r="E10" s="25"/>
    </row>
    <row r="11" spans="1:5" ht="12.75">
      <c r="A11" s="5" t="s">
        <v>165</v>
      </c>
      <c r="B11" s="7" t="s">
        <v>155</v>
      </c>
      <c r="C11" s="21">
        <f>'1.JAVNA UPRAVA'!C74</f>
        <v>945450434</v>
      </c>
      <c r="D11" s="21">
        <f>'1.JAVNA UPRAVA'!D74</f>
        <v>1007299578</v>
      </c>
      <c r="E11" s="21">
        <f>'1.JAVNA UPRAVA'!E74</f>
        <v>1211563991</v>
      </c>
    </row>
    <row r="12" spans="1:5" ht="12.75">
      <c r="A12" s="5" t="s">
        <v>154</v>
      </c>
      <c r="B12" s="7" t="s">
        <v>156</v>
      </c>
      <c r="C12" s="21">
        <f>'2.OBRAMBA'!C12</f>
        <v>23765595</v>
      </c>
      <c r="D12" s="21">
        <f>'2.OBRAMBA'!D12</f>
        <v>37200000</v>
      </c>
      <c r="E12" s="21">
        <f>'2.OBRAMBA'!E12</f>
        <v>31000000</v>
      </c>
    </row>
    <row r="13" spans="1:5" ht="12.75">
      <c r="A13" s="5" t="s">
        <v>166</v>
      </c>
      <c r="B13" s="7" t="s">
        <v>157</v>
      </c>
      <c r="C13" s="21">
        <f>'3.JAVNI RED,VARNOST'!C18</f>
        <v>128206845</v>
      </c>
      <c r="D13" s="21">
        <f>'3.JAVNI RED,VARNOST'!D18</f>
        <v>120300000</v>
      </c>
      <c r="E13" s="21">
        <f>'3.JAVNI RED,VARNOST'!E18</f>
        <v>131500000</v>
      </c>
    </row>
    <row r="14" spans="1:5" ht="12.75">
      <c r="A14" s="5" t="s">
        <v>167</v>
      </c>
      <c r="B14" s="7" t="s">
        <v>158</v>
      </c>
      <c r="C14" s="21">
        <f>'4.GOSP.DEJAV.'!C64</f>
        <v>1581857525</v>
      </c>
      <c r="D14" s="21">
        <f>'4.GOSP.DEJAV.'!D64</f>
        <v>1974158174</v>
      </c>
      <c r="E14" s="21">
        <f>'4.GOSP.DEJAV.'!E64</f>
        <v>1871998160</v>
      </c>
    </row>
    <row r="15" spans="1:5" ht="12.75">
      <c r="A15" s="5" t="s">
        <v>168</v>
      </c>
      <c r="B15" s="7" t="s">
        <v>159</v>
      </c>
      <c r="C15" s="21">
        <f>'5.VARSTVO OKOLJA'!C10</f>
        <v>45484074</v>
      </c>
      <c r="D15" s="21">
        <f>'5.VARSTVO OKOLJA'!D10</f>
        <v>37800000</v>
      </c>
      <c r="E15" s="21">
        <f>'5.VARSTVO OKOLJA'!E10</f>
        <v>23000000</v>
      </c>
    </row>
    <row r="16" spans="1:5" ht="12.75">
      <c r="A16" s="5" t="s">
        <v>169</v>
      </c>
      <c r="B16" s="7" t="s">
        <v>162</v>
      </c>
      <c r="C16" s="21">
        <f>'6.STAN.DEJ.,PROST.RAZ.'!C34</f>
        <v>892387720</v>
      </c>
      <c r="D16" s="21">
        <f>'6.STAN.DEJ.,PROST.RAZ.'!D34</f>
        <v>878176100</v>
      </c>
      <c r="E16" s="21">
        <f>'6.STAN.DEJ.,PROST.RAZ.'!E34</f>
        <v>1000800000</v>
      </c>
    </row>
    <row r="17" spans="1:5" ht="12.75">
      <c r="A17" s="5" t="s">
        <v>170</v>
      </c>
      <c r="B17" s="7" t="s">
        <v>160</v>
      </c>
      <c r="C17" s="21">
        <f>'7.ZDRAVSTVO'!C19</f>
        <v>39385723</v>
      </c>
      <c r="D17" s="21">
        <f>'7.ZDRAVSTVO'!D19</f>
        <v>74279000</v>
      </c>
      <c r="E17" s="21">
        <f>'7.ZDRAVSTVO'!E19</f>
        <v>109580000</v>
      </c>
    </row>
    <row r="18" spans="1:5" ht="12.75">
      <c r="A18" s="5" t="s">
        <v>171</v>
      </c>
      <c r="B18" s="7" t="s">
        <v>161</v>
      </c>
      <c r="C18" s="21">
        <f>'8.ŠPORT,KULTURA'!C75</f>
        <v>700827254</v>
      </c>
      <c r="D18" s="21">
        <f>'8.ŠPORT,KULTURA'!D75</f>
        <v>810587233</v>
      </c>
      <c r="E18" s="21">
        <f>'8.ŠPORT,KULTURA'!E75</f>
        <v>732298400</v>
      </c>
    </row>
    <row r="19" spans="1:5" ht="12.75">
      <c r="A19" s="5" t="s">
        <v>172</v>
      </c>
      <c r="B19" s="7" t="s">
        <v>163</v>
      </c>
      <c r="C19" s="21">
        <f>'9.IZOBRAŽEVANJE'!C57</f>
        <v>1115286993</v>
      </c>
      <c r="D19" s="21">
        <f>'9.IZOBRAŽEVANJE'!D57</f>
        <v>1176529406</v>
      </c>
      <c r="E19" s="21">
        <f>'9.IZOBRAŽEVANJE'!E57</f>
        <v>1320643420</v>
      </c>
    </row>
    <row r="20" spans="1:5" ht="12.75">
      <c r="A20" s="5" t="s">
        <v>173</v>
      </c>
      <c r="B20" s="7" t="s">
        <v>164</v>
      </c>
      <c r="C20" s="21">
        <f>'10.SOC.VARNOST'!C41</f>
        <v>160718356</v>
      </c>
      <c r="D20" s="21">
        <f>'10.SOC.VARNOST'!D41</f>
        <v>152510280</v>
      </c>
      <c r="E20" s="21">
        <f>'10.SOC.VARNOST'!E41</f>
        <v>185610100</v>
      </c>
    </row>
    <row r="21" spans="1:5" ht="13.5" thickBot="1">
      <c r="A21" s="4"/>
      <c r="B21" s="25"/>
      <c r="C21" s="25"/>
      <c r="D21" s="25"/>
      <c r="E21" s="25"/>
    </row>
    <row r="22" spans="1:5" ht="13.5" thickBot="1">
      <c r="A22" s="11"/>
      <c r="B22" s="13" t="s">
        <v>153</v>
      </c>
      <c r="C22" s="14">
        <f>SUM(C11:C20)</f>
        <v>5633370519</v>
      </c>
      <c r="D22" s="14">
        <f>SUM(D11:D20)</f>
        <v>6268839771</v>
      </c>
      <c r="E22" s="14">
        <f>SUM(E11:E20)</f>
        <v>6617994071</v>
      </c>
    </row>
    <row r="28" ht="12.75">
      <c r="D28" s="26"/>
    </row>
  </sheetData>
  <printOptions/>
  <pageMargins left="0.6" right="0.43" top="1" bottom="1" header="0.46" footer="0"/>
  <pageSetup firstPageNumber="43" useFirstPageNumber="1" horizontalDpi="600" verticalDpi="600" orientation="portrait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52.00390625" style="24" customWidth="1"/>
    <col min="3" max="3" width="12.875" style="24" bestFit="1" customWidth="1"/>
    <col min="4" max="4" width="15.00390625" style="24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8">
        <v>2001</v>
      </c>
      <c r="D3" s="8" t="s">
        <v>314</v>
      </c>
      <c r="E3" s="8">
        <v>2003</v>
      </c>
    </row>
    <row r="4" spans="1:5" ht="13.5" customHeight="1">
      <c r="A4" s="4"/>
      <c r="B4" s="25"/>
      <c r="C4" s="25"/>
      <c r="D4" s="25"/>
      <c r="E4" s="25"/>
    </row>
    <row r="5" spans="1:5" ht="13.5" customHeight="1">
      <c r="A5" s="5" t="s">
        <v>147</v>
      </c>
      <c r="B5" s="23" t="s">
        <v>347</v>
      </c>
      <c r="C5" s="25"/>
      <c r="D5" s="25"/>
      <c r="E5" s="25"/>
    </row>
    <row r="6" spans="1:5" ht="13.5" customHeight="1">
      <c r="A6" s="5"/>
      <c r="B6" s="23" t="s">
        <v>163</v>
      </c>
      <c r="C6" s="25"/>
      <c r="D6" s="25"/>
      <c r="E6" s="25"/>
    </row>
    <row r="7" spans="1:5" ht="13.5" customHeight="1">
      <c r="A7" s="6" t="s">
        <v>117</v>
      </c>
      <c r="B7" s="25" t="s">
        <v>267</v>
      </c>
      <c r="C7" s="21">
        <v>37243743</v>
      </c>
      <c r="D7" s="21">
        <v>44000000</v>
      </c>
      <c r="E7" s="21">
        <v>46500000</v>
      </c>
    </row>
    <row r="8" spans="1:5" ht="13.5" customHeight="1">
      <c r="A8" s="6" t="s">
        <v>117</v>
      </c>
      <c r="B8" s="25" t="s">
        <v>268</v>
      </c>
      <c r="C8" s="21">
        <v>303417962</v>
      </c>
      <c r="D8" s="21">
        <v>356212100</v>
      </c>
      <c r="E8" s="21">
        <v>336640935</v>
      </c>
    </row>
    <row r="9" spans="1:5" ht="13.5" customHeight="1">
      <c r="A9" s="6" t="s">
        <v>117</v>
      </c>
      <c r="B9" s="25" t="s">
        <v>269</v>
      </c>
      <c r="C9" s="21">
        <v>39527104</v>
      </c>
      <c r="D9" s="21">
        <v>47511170</v>
      </c>
      <c r="E9" s="21">
        <v>44585685</v>
      </c>
    </row>
    <row r="10" spans="1:5" ht="13.5" customHeight="1">
      <c r="A10" s="6" t="s">
        <v>117</v>
      </c>
      <c r="B10" s="25" t="s">
        <v>270</v>
      </c>
      <c r="C10" s="21">
        <v>113524922</v>
      </c>
      <c r="D10" s="21">
        <v>123761790</v>
      </c>
      <c r="E10" s="21">
        <v>117285420</v>
      </c>
    </row>
    <row r="11" spans="1:5" ht="13.5" customHeight="1">
      <c r="A11" s="6" t="s">
        <v>117</v>
      </c>
      <c r="B11" s="25" t="s">
        <v>188</v>
      </c>
      <c r="C11" s="21">
        <v>0</v>
      </c>
      <c r="D11" s="21">
        <v>0</v>
      </c>
      <c r="E11" s="21">
        <v>6000000</v>
      </c>
    </row>
    <row r="12" spans="1:5" ht="13.5" customHeight="1">
      <c r="A12" s="6" t="s">
        <v>117</v>
      </c>
      <c r="B12" s="25" t="s">
        <v>72</v>
      </c>
      <c r="C12" s="21">
        <v>1300000</v>
      </c>
      <c r="D12" s="21">
        <v>1400000</v>
      </c>
      <c r="E12" s="21">
        <v>1470000</v>
      </c>
    </row>
    <row r="13" spans="1:5" ht="13.5" customHeight="1">
      <c r="A13" s="6" t="s">
        <v>117</v>
      </c>
      <c r="B13" s="25" t="s">
        <v>271</v>
      </c>
      <c r="C13" s="21">
        <v>54300000</v>
      </c>
      <c r="D13" s="21">
        <v>120000000</v>
      </c>
      <c r="E13" s="21">
        <v>0</v>
      </c>
    </row>
    <row r="14" spans="1:5" ht="13.5" customHeight="1">
      <c r="A14" s="6" t="s">
        <v>117</v>
      </c>
      <c r="B14" s="25" t="s">
        <v>393</v>
      </c>
      <c r="C14" s="21">
        <v>0</v>
      </c>
      <c r="D14" s="21">
        <v>0</v>
      </c>
      <c r="E14" s="21">
        <v>27000000</v>
      </c>
    </row>
    <row r="15" spans="1:5" ht="13.5" customHeight="1">
      <c r="A15" s="6" t="s">
        <v>117</v>
      </c>
      <c r="B15" s="25" t="s">
        <v>394</v>
      </c>
      <c r="C15" s="21">
        <v>0</v>
      </c>
      <c r="D15" s="21">
        <v>0</v>
      </c>
      <c r="E15" s="21">
        <v>15000000</v>
      </c>
    </row>
    <row r="16" spans="1:5" ht="13.5" customHeight="1">
      <c r="A16" s="6" t="s">
        <v>117</v>
      </c>
      <c r="B16" s="25" t="s">
        <v>73</v>
      </c>
      <c r="C16" s="21">
        <v>6700000</v>
      </c>
      <c r="D16" s="21">
        <v>7150000</v>
      </c>
      <c r="E16" s="21">
        <v>7500000</v>
      </c>
    </row>
    <row r="17" spans="1:5" ht="13.5" customHeight="1">
      <c r="A17" s="6" t="s">
        <v>117</v>
      </c>
      <c r="B17" s="25" t="s">
        <v>74</v>
      </c>
      <c r="C17" s="21">
        <v>7500000</v>
      </c>
      <c r="D17" s="21">
        <v>0</v>
      </c>
      <c r="E17" s="21">
        <v>0</v>
      </c>
    </row>
    <row r="18" spans="1:5" ht="13.5" customHeight="1">
      <c r="A18" s="6" t="s">
        <v>118</v>
      </c>
      <c r="B18" s="25" t="s">
        <v>258</v>
      </c>
      <c r="C18" s="21">
        <v>74662105</v>
      </c>
      <c r="D18" s="21">
        <v>85241780</v>
      </c>
      <c r="E18" s="21">
        <v>90687750</v>
      </c>
    </row>
    <row r="19" spans="1:5" ht="13.5" customHeight="1">
      <c r="A19" s="6" t="s">
        <v>118</v>
      </c>
      <c r="B19" s="25" t="s">
        <v>259</v>
      </c>
      <c r="C19" s="21">
        <v>9234235</v>
      </c>
      <c r="D19" s="21">
        <v>10302140</v>
      </c>
      <c r="E19" s="21">
        <v>11459360</v>
      </c>
    </row>
    <row r="20" spans="1:5" ht="13.5" customHeight="1">
      <c r="A20" s="6" t="s">
        <v>118</v>
      </c>
      <c r="B20" s="25" t="s">
        <v>272</v>
      </c>
      <c r="C20" s="21">
        <v>45393974</v>
      </c>
      <c r="D20" s="21">
        <v>47189180</v>
      </c>
      <c r="E20" s="21">
        <v>49842890</v>
      </c>
    </row>
    <row r="21" spans="1:5" ht="13.5" customHeight="1">
      <c r="A21" s="6" t="s">
        <v>118</v>
      </c>
      <c r="B21" s="25" t="s">
        <v>273</v>
      </c>
      <c r="C21" s="21">
        <v>105757000</v>
      </c>
      <c r="D21" s="21">
        <f>93257000+15000000+12435246</f>
        <v>120692246</v>
      </c>
      <c r="E21" s="21">
        <v>127008780</v>
      </c>
    </row>
    <row r="22" spans="1:5" ht="13.5" customHeight="1">
      <c r="A22" s="6" t="s">
        <v>118</v>
      </c>
      <c r="B22" s="25" t="s">
        <v>74</v>
      </c>
      <c r="C22" s="21">
        <v>7000000</v>
      </c>
      <c r="D22" s="21">
        <v>0</v>
      </c>
      <c r="E22" s="21">
        <v>0</v>
      </c>
    </row>
    <row r="23" spans="1:5" ht="13.5" customHeight="1">
      <c r="A23" s="6" t="s">
        <v>118</v>
      </c>
      <c r="B23" s="25" t="s">
        <v>75</v>
      </c>
      <c r="C23" s="21">
        <v>6595000</v>
      </c>
      <c r="D23" s="21">
        <v>7000000</v>
      </c>
      <c r="E23" s="21">
        <v>7360000</v>
      </c>
    </row>
    <row r="24" spans="1:5" ht="13.5" customHeight="1">
      <c r="A24" s="6" t="s">
        <v>118</v>
      </c>
      <c r="B24" s="25" t="s">
        <v>274</v>
      </c>
      <c r="C24" s="21">
        <v>5700000</v>
      </c>
      <c r="D24" s="21">
        <v>6100000</v>
      </c>
      <c r="E24" s="21">
        <v>8000000</v>
      </c>
    </row>
    <row r="25" spans="1:5" ht="13.5" customHeight="1">
      <c r="A25" s="6" t="s">
        <v>118</v>
      </c>
      <c r="B25" s="25" t="s">
        <v>275</v>
      </c>
      <c r="C25" s="21">
        <v>30000000</v>
      </c>
      <c r="D25" s="21">
        <v>0</v>
      </c>
      <c r="E25" s="21">
        <v>0</v>
      </c>
    </row>
    <row r="26" spans="1:5" ht="13.5" customHeight="1">
      <c r="A26" s="6" t="s">
        <v>118</v>
      </c>
      <c r="B26" s="25" t="s">
        <v>276</v>
      </c>
      <c r="C26" s="21">
        <v>33500000</v>
      </c>
      <c r="D26" s="21">
        <v>22000000</v>
      </c>
      <c r="E26" s="21">
        <v>205000000</v>
      </c>
    </row>
    <row r="27" spans="1:5" ht="13.5" customHeight="1">
      <c r="A27" s="6" t="s">
        <v>118</v>
      </c>
      <c r="B27" s="25" t="s">
        <v>277</v>
      </c>
      <c r="C27" s="21">
        <v>9999754</v>
      </c>
      <c r="D27" s="21">
        <v>10000000</v>
      </c>
      <c r="E27" s="21">
        <v>30000000</v>
      </c>
    </row>
    <row r="28" spans="1:5" ht="13.5" customHeight="1">
      <c r="A28" s="6" t="s">
        <v>118</v>
      </c>
      <c r="B28" s="25" t="s">
        <v>189</v>
      </c>
      <c r="C28" s="21">
        <v>60000000</v>
      </c>
      <c r="D28" s="21">
        <v>5000000</v>
      </c>
      <c r="E28" s="21">
        <v>0</v>
      </c>
    </row>
    <row r="29" spans="1:5" ht="13.5" customHeight="1">
      <c r="A29" s="6" t="s">
        <v>118</v>
      </c>
      <c r="B29" s="25" t="s">
        <v>278</v>
      </c>
      <c r="C29" s="21">
        <v>4700000</v>
      </c>
      <c r="D29" s="21">
        <v>5000000</v>
      </c>
      <c r="E29" s="21">
        <v>5255000</v>
      </c>
    </row>
    <row r="30" spans="1:5" ht="13.5" customHeight="1">
      <c r="A30" s="6"/>
      <c r="B30" s="25"/>
      <c r="C30" s="21"/>
      <c r="D30" s="21"/>
      <c r="E30" s="21"/>
    </row>
    <row r="31" spans="1:5" ht="13.5" customHeight="1">
      <c r="A31" s="6" t="s">
        <v>148</v>
      </c>
      <c r="B31" s="23" t="s">
        <v>348</v>
      </c>
      <c r="C31" s="21"/>
      <c r="D31" s="21"/>
      <c r="E31" s="21"/>
    </row>
    <row r="32" spans="1:5" ht="13.5" customHeight="1">
      <c r="A32" s="6" t="s">
        <v>119</v>
      </c>
      <c r="B32" s="25" t="s">
        <v>76</v>
      </c>
      <c r="C32" s="21">
        <v>4000000</v>
      </c>
      <c r="D32" s="21">
        <v>0</v>
      </c>
      <c r="E32" s="21">
        <v>0</v>
      </c>
    </row>
    <row r="33" spans="1:5" ht="13.5" customHeight="1">
      <c r="A33" s="6"/>
      <c r="B33" s="25"/>
      <c r="C33" s="21"/>
      <c r="D33" s="21"/>
      <c r="E33" s="21"/>
    </row>
    <row r="34" spans="1:5" ht="13.5" customHeight="1">
      <c r="A34" s="6" t="s">
        <v>149</v>
      </c>
      <c r="B34" s="23" t="s">
        <v>349</v>
      </c>
      <c r="C34" s="21"/>
      <c r="D34" s="21"/>
      <c r="E34" s="21"/>
    </row>
    <row r="35" spans="1:5" ht="13.5" customHeight="1">
      <c r="A35" s="6" t="s">
        <v>120</v>
      </c>
      <c r="B35" s="25" t="s">
        <v>190</v>
      </c>
      <c r="C35" s="21">
        <v>15000000</v>
      </c>
      <c r="D35" s="21">
        <v>7000000</v>
      </c>
      <c r="E35" s="21">
        <v>9960000</v>
      </c>
    </row>
    <row r="36" spans="1:5" ht="13.5" customHeight="1">
      <c r="A36" s="6" t="s">
        <v>120</v>
      </c>
      <c r="B36" s="25" t="s">
        <v>77</v>
      </c>
      <c r="C36" s="21">
        <v>38000000</v>
      </c>
      <c r="D36" s="21">
        <v>8000000</v>
      </c>
      <c r="E36" s="21">
        <v>5800000</v>
      </c>
    </row>
    <row r="37" spans="1:5" ht="13.5" customHeight="1">
      <c r="A37" s="6" t="s">
        <v>120</v>
      </c>
      <c r="B37" s="25" t="s">
        <v>395</v>
      </c>
      <c r="C37" s="21">
        <v>0</v>
      </c>
      <c r="D37" s="21">
        <v>11000000</v>
      </c>
      <c r="E37" s="21">
        <v>58500000</v>
      </c>
    </row>
    <row r="38" spans="1:5" ht="13.5" customHeight="1">
      <c r="A38" s="6" t="s">
        <v>120</v>
      </c>
      <c r="B38" s="25" t="s">
        <v>78</v>
      </c>
      <c r="C38" s="21">
        <v>3945162</v>
      </c>
      <c r="D38" s="21">
        <v>5900000</v>
      </c>
      <c r="E38" s="21">
        <v>6700000</v>
      </c>
    </row>
    <row r="39" spans="1:5" ht="13.5" customHeight="1">
      <c r="A39" s="6"/>
      <c r="B39" s="25"/>
      <c r="C39" s="21"/>
      <c r="D39" s="21"/>
      <c r="E39" s="21"/>
    </row>
    <row r="40" spans="1:5" ht="13.5" customHeight="1">
      <c r="A40" s="6" t="s">
        <v>150</v>
      </c>
      <c r="B40" s="23" t="s">
        <v>350</v>
      </c>
      <c r="C40" s="21"/>
      <c r="D40" s="21"/>
      <c r="E40" s="21"/>
    </row>
    <row r="41" spans="1:5" ht="13.5" customHeight="1">
      <c r="A41" s="6"/>
      <c r="B41" s="23" t="s">
        <v>351</v>
      </c>
      <c r="C41" s="21"/>
      <c r="D41" s="21"/>
      <c r="E41" s="21"/>
    </row>
    <row r="42" spans="1:5" ht="13.5" customHeight="1">
      <c r="A42" s="6" t="s">
        <v>121</v>
      </c>
      <c r="B42" s="25" t="s">
        <v>279</v>
      </c>
      <c r="C42" s="21">
        <v>3925301</v>
      </c>
      <c r="D42" s="21">
        <v>3903000</v>
      </c>
      <c r="E42" s="21">
        <v>4073600</v>
      </c>
    </row>
    <row r="43" spans="1:5" ht="13.5" customHeight="1">
      <c r="A43" s="6"/>
      <c r="B43" s="25"/>
      <c r="C43" s="21"/>
      <c r="D43" s="21"/>
      <c r="E43" s="21"/>
    </row>
    <row r="44" spans="1:5" ht="13.5" customHeight="1">
      <c r="A44" s="6" t="s">
        <v>151</v>
      </c>
      <c r="B44" s="23" t="s">
        <v>352</v>
      </c>
      <c r="C44" s="21"/>
      <c r="D44" s="21"/>
      <c r="E44" s="21"/>
    </row>
    <row r="45" spans="1:5" ht="13.5" customHeight="1">
      <c r="A45" s="6" t="s">
        <v>122</v>
      </c>
      <c r="B45" s="25" t="s">
        <v>79</v>
      </c>
      <c r="C45" s="21">
        <v>52000000</v>
      </c>
      <c r="D45" s="21">
        <v>58000000</v>
      </c>
      <c r="E45" s="21">
        <v>70000000</v>
      </c>
    </row>
    <row r="46" spans="1:5" ht="13.5" customHeight="1">
      <c r="A46" s="6" t="s">
        <v>122</v>
      </c>
      <c r="B46" s="25" t="s">
        <v>80</v>
      </c>
      <c r="C46" s="21">
        <v>7040569</v>
      </c>
      <c r="D46" s="21">
        <v>7500000</v>
      </c>
      <c r="E46" s="21">
        <v>7882000</v>
      </c>
    </row>
    <row r="47" spans="1:5" ht="13.5" customHeight="1">
      <c r="A47" s="6"/>
      <c r="B47" s="25"/>
      <c r="C47" s="21"/>
      <c r="D47" s="21"/>
      <c r="E47" s="21"/>
    </row>
    <row r="48" spans="1:5" ht="13.5" customHeight="1">
      <c r="A48" s="6" t="s">
        <v>152</v>
      </c>
      <c r="B48" s="23" t="s">
        <v>353</v>
      </c>
      <c r="C48" s="21"/>
      <c r="D48" s="21"/>
      <c r="E48" s="21"/>
    </row>
    <row r="49" spans="1:5" ht="13.5" customHeight="1">
      <c r="A49" s="6" t="s">
        <v>123</v>
      </c>
      <c r="B49" s="25" t="s">
        <v>54</v>
      </c>
      <c r="C49" s="21">
        <v>1472450</v>
      </c>
      <c r="D49" s="21">
        <v>2600000</v>
      </c>
      <c r="E49" s="21">
        <v>2733000</v>
      </c>
    </row>
    <row r="50" spans="1:5" ht="13.5" customHeight="1">
      <c r="A50" s="6" t="s">
        <v>123</v>
      </c>
      <c r="B50" s="25" t="s">
        <v>305</v>
      </c>
      <c r="C50" s="21">
        <v>7619600</v>
      </c>
      <c r="D50" s="21">
        <v>6231000</v>
      </c>
      <c r="E50" s="21">
        <v>6549000</v>
      </c>
    </row>
    <row r="51" spans="1:5" ht="13.5" customHeight="1">
      <c r="A51" s="6" t="s">
        <v>123</v>
      </c>
      <c r="B51" s="25" t="s">
        <v>54</v>
      </c>
      <c r="C51" s="21">
        <v>3099100</v>
      </c>
      <c r="D51" s="21">
        <v>3300000</v>
      </c>
      <c r="E51" s="21">
        <v>3000000</v>
      </c>
    </row>
    <row r="52" spans="1:5" ht="13.5" customHeight="1">
      <c r="A52" s="6" t="s">
        <v>123</v>
      </c>
      <c r="B52" s="25" t="s">
        <v>81</v>
      </c>
      <c r="C52" s="21">
        <v>2100000</v>
      </c>
      <c r="D52" s="21">
        <v>2235000</v>
      </c>
      <c r="E52" s="21">
        <v>2350000</v>
      </c>
    </row>
    <row r="53" spans="1:5" ht="13.5" customHeight="1">
      <c r="A53" s="6" t="s">
        <v>123</v>
      </c>
      <c r="B53" s="25" t="s">
        <v>280</v>
      </c>
      <c r="C53" s="21">
        <v>1028409</v>
      </c>
      <c r="D53" s="21">
        <v>1500000</v>
      </c>
      <c r="E53" s="21">
        <v>1500000</v>
      </c>
    </row>
    <row r="54" spans="1:5" ht="13.5" customHeight="1">
      <c r="A54" s="6" t="s">
        <v>123</v>
      </c>
      <c r="B54" s="25" t="s">
        <v>281</v>
      </c>
      <c r="C54" s="21">
        <v>20000603</v>
      </c>
      <c r="D54" s="21">
        <v>40800000</v>
      </c>
      <c r="E54" s="21">
        <v>0</v>
      </c>
    </row>
    <row r="55" spans="1:5" ht="13.5" customHeight="1">
      <c r="A55" s="6" t="s">
        <v>123</v>
      </c>
      <c r="B55" s="25" t="s">
        <v>396</v>
      </c>
      <c r="C55" s="21">
        <v>0</v>
      </c>
      <c r="D55" s="21">
        <v>0</v>
      </c>
      <c r="E55" s="21">
        <v>5000000</v>
      </c>
    </row>
    <row r="56" spans="1:5" ht="13.5" customHeight="1" thickBot="1">
      <c r="A56" s="4"/>
      <c r="B56" s="25"/>
      <c r="C56" s="25"/>
      <c r="D56" s="25"/>
      <c r="E56" s="25"/>
    </row>
    <row r="57" spans="1:5" ht="13.5" customHeight="1" thickBot="1">
      <c r="A57" s="11"/>
      <c r="B57" s="13" t="s">
        <v>153</v>
      </c>
      <c r="C57" s="14">
        <f>SUM(C7:C56)</f>
        <v>1115286993</v>
      </c>
      <c r="D57" s="14">
        <f>SUM(D7:D56)</f>
        <v>1176529406</v>
      </c>
      <c r="E57" s="14">
        <f>SUM(E7:E56)</f>
        <v>1320643420</v>
      </c>
    </row>
  </sheetData>
  <printOptions/>
  <pageMargins left="0.48" right="0.75" top="0.95" bottom="0.49" header="0.5" footer="0"/>
  <pageSetup firstPageNumber="55" useFirstPageNumber="1" horizontalDpi="600" verticalDpi="600" orientation="portrait" paperSize="9" scale="95" r:id="rId1"/>
  <headerFooter alignWithMargins="0">
    <oddHeader>&amp;C&amp;"Arial CE,Krepko"&amp;12 09 IZOBRAŽEVANJE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51.75390625" style="24" customWidth="1"/>
    <col min="3" max="3" width="12.875" style="24" bestFit="1" customWidth="1"/>
    <col min="4" max="4" width="14.875" style="24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8">
        <v>2001</v>
      </c>
      <c r="D3" s="8" t="s">
        <v>314</v>
      </c>
      <c r="E3" s="8">
        <v>2003</v>
      </c>
    </row>
    <row r="4" spans="1:5" ht="13.5" customHeight="1">
      <c r="A4" s="4"/>
      <c r="B4" s="25"/>
      <c r="C4" s="25"/>
      <c r="D4" s="25"/>
      <c r="E4" s="25"/>
    </row>
    <row r="5" spans="1:5" ht="13.5" customHeight="1">
      <c r="A5" s="4">
        <v>104</v>
      </c>
      <c r="B5" s="23" t="s">
        <v>354</v>
      </c>
      <c r="C5" s="25"/>
      <c r="D5" s="25"/>
      <c r="E5" s="25"/>
    </row>
    <row r="6" spans="1:5" ht="13.5" customHeight="1">
      <c r="A6" s="6">
        <v>1040</v>
      </c>
      <c r="B6" s="25" t="s">
        <v>82</v>
      </c>
      <c r="C6" s="21">
        <v>1000000</v>
      </c>
      <c r="D6" s="21">
        <v>1000000</v>
      </c>
      <c r="E6" s="21">
        <v>1000000</v>
      </c>
    </row>
    <row r="7" spans="1:5" ht="13.5" customHeight="1">
      <c r="A7" s="6">
        <v>1040</v>
      </c>
      <c r="B7" s="25" t="s">
        <v>397</v>
      </c>
      <c r="C7" s="21">
        <v>0</v>
      </c>
      <c r="D7" s="21">
        <v>0</v>
      </c>
      <c r="E7" s="21">
        <v>5000000</v>
      </c>
    </row>
    <row r="8" spans="1:5" ht="13.5" customHeight="1">
      <c r="A8" s="6"/>
      <c r="B8" s="25"/>
      <c r="C8" s="21"/>
      <c r="D8" s="21"/>
      <c r="E8" s="21"/>
    </row>
    <row r="9" spans="1:5" ht="13.5" customHeight="1">
      <c r="A9" s="6">
        <v>105</v>
      </c>
      <c r="B9" s="23" t="s">
        <v>355</v>
      </c>
      <c r="C9" s="21"/>
      <c r="D9" s="21"/>
      <c r="E9" s="21"/>
    </row>
    <row r="10" spans="1:5" ht="13.5" customHeight="1">
      <c r="A10" s="6">
        <v>1050</v>
      </c>
      <c r="B10" s="25" t="s">
        <v>282</v>
      </c>
      <c r="C10" s="21">
        <v>19885367</v>
      </c>
      <c r="D10" s="21">
        <v>13000000</v>
      </c>
      <c r="E10" s="21">
        <v>11000000</v>
      </c>
    </row>
    <row r="11" spans="1:5" ht="13.5" customHeight="1">
      <c r="A11" s="6"/>
      <c r="B11" s="25"/>
      <c r="C11" s="21"/>
      <c r="D11" s="21"/>
      <c r="E11" s="21"/>
    </row>
    <row r="12" spans="1:5" ht="13.5" customHeight="1">
      <c r="A12" s="6">
        <v>106</v>
      </c>
      <c r="B12" s="23" t="s">
        <v>356</v>
      </c>
      <c r="C12" s="21"/>
      <c r="D12" s="21"/>
      <c r="E12" s="21"/>
    </row>
    <row r="13" spans="1:5" ht="13.5" customHeight="1">
      <c r="A13" s="6"/>
      <c r="B13" s="23" t="s">
        <v>357</v>
      </c>
      <c r="C13" s="21"/>
      <c r="D13" s="21"/>
      <c r="E13" s="21"/>
    </row>
    <row r="14" spans="1:5" ht="13.5" customHeight="1">
      <c r="A14" s="17">
        <v>1060</v>
      </c>
      <c r="B14" s="25" t="s">
        <v>83</v>
      </c>
      <c r="C14" s="21">
        <v>961501</v>
      </c>
      <c r="D14" s="21">
        <v>1500000</v>
      </c>
      <c r="E14" s="21">
        <v>1580000</v>
      </c>
    </row>
    <row r="15" spans="1:5" ht="13.5" customHeight="1">
      <c r="A15" s="17"/>
      <c r="B15" s="25"/>
      <c r="C15" s="21"/>
      <c r="D15" s="21"/>
      <c r="E15" s="21"/>
    </row>
    <row r="16" spans="1:5" ht="13.5" customHeight="1">
      <c r="A16" s="17">
        <v>107</v>
      </c>
      <c r="B16" s="23" t="s">
        <v>358</v>
      </c>
      <c r="C16" s="21"/>
      <c r="D16" s="21"/>
      <c r="E16" s="21"/>
    </row>
    <row r="17" spans="1:5" ht="13.5" customHeight="1">
      <c r="A17" s="17"/>
      <c r="B17" s="23" t="s">
        <v>359</v>
      </c>
      <c r="C17" s="21"/>
      <c r="D17" s="21"/>
      <c r="E17" s="21"/>
    </row>
    <row r="18" spans="1:5" ht="13.5" customHeight="1">
      <c r="A18" s="17"/>
      <c r="B18" s="23" t="s">
        <v>360</v>
      </c>
      <c r="C18" s="21"/>
      <c r="D18" s="21"/>
      <c r="E18" s="21"/>
    </row>
    <row r="19" spans="1:5" ht="13.5" customHeight="1">
      <c r="A19" s="17">
        <v>1070</v>
      </c>
      <c r="B19" s="25" t="s">
        <v>283</v>
      </c>
      <c r="C19" s="21">
        <v>5268080</v>
      </c>
      <c r="D19" s="21">
        <v>6300000</v>
      </c>
      <c r="E19" s="21">
        <v>6620000</v>
      </c>
    </row>
    <row r="20" spans="1:5" ht="13.5" customHeight="1">
      <c r="A20" s="17">
        <v>1070</v>
      </c>
      <c r="B20" s="25" t="s">
        <v>284</v>
      </c>
      <c r="C20" s="21">
        <v>58836315</v>
      </c>
      <c r="D20" s="21">
        <v>62000000</v>
      </c>
      <c r="E20" s="21">
        <v>65200000</v>
      </c>
    </row>
    <row r="21" spans="1:5" ht="13.5" customHeight="1">
      <c r="A21" s="17">
        <v>1070</v>
      </c>
      <c r="B21" s="25" t="s">
        <v>285</v>
      </c>
      <c r="C21" s="21">
        <v>0</v>
      </c>
      <c r="D21" s="21">
        <v>0</v>
      </c>
      <c r="E21" s="21">
        <v>5000000</v>
      </c>
    </row>
    <row r="22" spans="1:5" ht="13.5" customHeight="1">
      <c r="A22" s="17">
        <v>1070</v>
      </c>
      <c r="B22" s="25" t="s">
        <v>286</v>
      </c>
      <c r="C22" s="21">
        <v>20507834</v>
      </c>
      <c r="D22" s="21">
        <v>0</v>
      </c>
      <c r="E22" s="21">
        <v>0</v>
      </c>
    </row>
    <row r="23" spans="1:5" ht="13.5" customHeight="1">
      <c r="A23" s="17">
        <v>1070</v>
      </c>
      <c r="B23" s="25" t="s">
        <v>398</v>
      </c>
      <c r="C23" s="21">
        <v>0</v>
      </c>
      <c r="D23" s="21">
        <v>0</v>
      </c>
      <c r="E23" s="21">
        <v>10000000</v>
      </c>
    </row>
    <row r="24" spans="1:5" ht="13.5" customHeight="1">
      <c r="A24" s="17">
        <v>1070</v>
      </c>
      <c r="B24" s="25" t="s">
        <v>194</v>
      </c>
      <c r="C24" s="21">
        <v>1500000</v>
      </c>
      <c r="D24" s="21">
        <v>2000000</v>
      </c>
      <c r="E24" s="21">
        <v>2100000</v>
      </c>
    </row>
    <row r="25" spans="1:5" ht="13.5" customHeight="1">
      <c r="A25" s="17"/>
      <c r="B25" s="25"/>
      <c r="C25" s="21"/>
      <c r="D25" s="21"/>
      <c r="E25" s="21"/>
    </row>
    <row r="26" spans="1:5" ht="13.5" customHeight="1">
      <c r="A26" s="17">
        <v>109</v>
      </c>
      <c r="B26" s="23" t="s">
        <v>361</v>
      </c>
      <c r="C26" s="21"/>
      <c r="D26" s="21"/>
      <c r="E26" s="21"/>
    </row>
    <row r="27" spans="1:5" ht="13.5" customHeight="1">
      <c r="A27" s="17">
        <v>1090</v>
      </c>
      <c r="B27" s="25" t="s">
        <v>54</v>
      </c>
      <c r="C27" s="21">
        <v>1125295</v>
      </c>
      <c r="D27" s="21">
        <v>1300000</v>
      </c>
      <c r="E27" s="21">
        <v>1366000</v>
      </c>
    </row>
    <row r="28" spans="1:5" ht="13.5" customHeight="1">
      <c r="A28" s="17">
        <v>1090</v>
      </c>
      <c r="B28" s="25" t="s">
        <v>84</v>
      </c>
      <c r="C28" s="21">
        <v>11339500</v>
      </c>
      <c r="D28" s="21">
        <v>13600000</v>
      </c>
      <c r="E28" s="21">
        <v>14300000</v>
      </c>
    </row>
    <row r="29" spans="1:5" ht="13.5" customHeight="1">
      <c r="A29" s="17">
        <v>1090</v>
      </c>
      <c r="B29" s="25" t="s">
        <v>85</v>
      </c>
      <c r="C29" s="21">
        <v>4076261</v>
      </c>
      <c r="D29" s="21">
        <v>5350000</v>
      </c>
      <c r="E29" s="21">
        <v>10000000</v>
      </c>
    </row>
    <row r="30" spans="1:5" ht="13.5" customHeight="1">
      <c r="A30" s="17">
        <v>1090</v>
      </c>
      <c r="B30" s="25" t="s">
        <v>287</v>
      </c>
      <c r="C30" s="21">
        <v>8076353</v>
      </c>
      <c r="D30" s="21">
        <v>9323012</v>
      </c>
      <c r="E30" s="21">
        <v>8247260</v>
      </c>
    </row>
    <row r="31" spans="1:5" ht="13.5" customHeight="1">
      <c r="A31" s="17">
        <v>1090</v>
      </c>
      <c r="B31" s="25" t="s">
        <v>288</v>
      </c>
      <c r="C31" s="21">
        <v>1155967</v>
      </c>
      <c r="D31" s="21">
        <v>1364472</v>
      </c>
      <c r="E31" s="21">
        <v>1214220</v>
      </c>
    </row>
    <row r="32" spans="1:5" ht="13.5" customHeight="1">
      <c r="A32" s="17">
        <v>1090</v>
      </c>
      <c r="B32" s="25" t="s">
        <v>289</v>
      </c>
      <c r="C32" s="21">
        <v>3616481</v>
      </c>
      <c r="D32" s="21">
        <v>3140496</v>
      </c>
      <c r="E32" s="21">
        <v>6128520</v>
      </c>
    </row>
    <row r="33" spans="1:5" ht="13.5" customHeight="1">
      <c r="A33" s="17">
        <v>1090</v>
      </c>
      <c r="B33" s="25" t="s">
        <v>290</v>
      </c>
      <c r="C33" s="21">
        <v>10685537</v>
      </c>
      <c r="D33" s="21">
        <v>13818972</v>
      </c>
      <c r="E33" s="21">
        <v>23647785</v>
      </c>
    </row>
    <row r="34" spans="1:5" ht="13.5" customHeight="1">
      <c r="A34" s="17">
        <v>1090</v>
      </c>
      <c r="B34" s="25" t="s">
        <v>291</v>
      </c>
      <c r="C34" s="21">
        <v>1484081</v>
      </c>
      <c r="D34" s="21">
        <v>1913160</v>
      </c>
      <c r="E34" s="21">
        <v>3279115</v>
      </c>
    </row>
    <row r="35" spans="1:5" ht="13.5" customHeight="1">
      <c r="A35" s="17">
        <v>1090</v>
      </c>
      <c r="B35" s="25" t="s">
        <v>292</v>
      </c>
      <c r="C35" s="21">
        <v>5541183</v>
      </c>
      <c r="D35" s="21">
        <v>7424268</v>
      </c>
      <c r="E35" s="21">
        <v>8427200</v>
      </c>
    </row>
    <row r="36" spans="1:5" ht="13.5" customHeight="1">
      <c r="A36" s="17">
        <v>1090</v>
      </c>
      <c r="B36" s="25" t="s">
        <v>293</v>
      </c>
      <c r="C36" s="21">
        <v>2778134</v>
      </c>
      <c r="D36" s="21">
        <v>5107496</v>
      </c>
      <c r="E36" s="21">
        <v>0</v>
      </c>
    </row>
    <row r="37" spans="1:5" ht="13.5" customHeight="1">
      <c r="A37" s="17">
        <v>1090</v>
      </c>
      <c r="B37" s="25" t="s">
        <v>294</v>
      </c>
      <c r="C37" s="21">
        <v>349169</v>
      </c>
      <c r="D37" s="21">
        <v>672186</v>
      </c>
      <c r="E37" s="21">
        <v>0</v>
      </c>
    </row>
    <row r="38" spans="1:5" ht="13.5" customHeight="1">
      <c r="A38" s="17">
        <v>1090</v>
      </c>
      <c r="B38" s="25" t="s">
        <v>295</v>
      </c>
      <c r="C38" s="21">
        <v>1031298</v>
      </c>
      <c r="D38" s="21">
        <v>2196218</v>
      </c>
      <c r="E38" s="21">
        <v>0</v>
      </c>
    </row>
    <row r="39" spans="1:5" ht="13.5" customHeight="1">
      <c r="A39" s="17">
        <v>1090</v>
      </c>
      <c r="B39" s="25" t="s">
        <v>86</v>
      </c>
      <c r="C39" s="21">
        <v>1500000</v>
      </c>
      <c r="D39" s="21">
        <v>1500000</v>
      </c>
      <c r="E39" s="21">
        <v>1500000</v>
      </c>
    </row>
    <row r="40" spans="1:5" ht="13.5" customHeight="1" thickBot="1">
      <c r="A40" s="4"/>
      <c r="B40" s="25"/>
      <c r="C40" s="25"/>
      <c r="D40" s="25"/>
      <c r="E40" s="25"/>
    </row>
    <row r="41" spans="1:5" ht="13.5" customHeight="1" thickBot="1">
      <c r="A41" s="11"/>
      <c r="B41" s="13" t="s">
        <v>153</v>
      </c>
      <c r="C41" s="14">
        <f>SUM(C6:C39)</f>
        <v>160718356</v>
      </c>
      <c r="D41" s="14">
        <f>SUM(D6:D39)</f>
        <v>152510280</v>
      </c>
      <c r="E41" s="14">
        <f>SUM(E6:E39)</f>
        <v>185610100</v>
      </c>
    </row>
  </sheetData>
  <printOptions/>
  <pageMargins left="0.46" right="0.75" top="1.19" bottom="0.54" header="0.53" footer="0"/>
  <pageSetup firstPageNumber="56" useFirstPageNumber="1" horizontalDpi="600" verticalDpi="600" orientation="portrait" paperSize="9" scale="95" r:id="rId1"/>
  <headerFooter alignWithMargins="0">
    <oddHeader>&amp;C&amp;"Arial CE,Krepko"&amp;12 10 SOCIALNA VARNOST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10" customWidth="1"/>
    <col min="2" max="2" width="52.125" style="28" customWidth="1"/>
    <col min="3" max="3" width="12.875" style="28" bestFit="1" customWidth="1"/>
    <col min="4" max="4" width="15.375" style="28" bestFit="1" customWidth="1"/>
    <col min="5" max="5" width="12.375" style="28" customWidth="1"/>
    <col min="6" max="6" width="11.125" style="28" bestFit="1" customWidth="1"/>
    <col min="7" max="16384" width="9.125" style="28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8">
        <v>2001</v>
      </c>
      <c r="D3" s="8" t="s">
        <v>314</v>
      </c>
      <c r="E3" s="8">
        <v>2003</v>
      </c>
    </row>
    <row r="4" spans="1:5" ht="13.5" customHeight="1">
      <c r="A4" s="4"/>
      <c r="B4" s="25"/>
      <c r="C4" s="25"/>
      <c r="D4" s="25"/>
      <c r="E4" s="25"/>
    </row>
    <row r="5" spans="1:5" ht="13.5" customHeight="1">
      <c r="A5" s="5" t="s">
        <v>124</v>
      </c>
      <c r="B5" s="23" t="s">
        <v>318</v>
      </c>
      <c r="C5" s="25"/>
      <c r="D5" s="25"/>
      <c r="E5" s="25"/>
    </row>
    <row r="6" spans="1:5" ht="13.5" customHeight="1">
      <c r="A6" s="4"/>
      <c r="B6" s="23" t="s">
        <v>319</v>
      </c>
      <c r="C6" s="25"/>
      <c r="D6" s="25"/>
      <c r="E6" s="25"/>
    </row>
    <row r="7" spans="1:5" ht="13.5" customHeight="1">
      <c r="A7" s="4"/>
      <c r="B7" s="23" t="s">
        <v>320</v>
      </c>
      <c r="C7" s="25"/>
      <c r="D7" s="25"/>
      <c r="E7" s="25"/>
    </row>
    <row r="8" spans="1:6" ht="13.5" customHeight="1">
      <c r="A8" s="6" t="s">
        <v>91</v>
      </c>
      <c r="B8" s="25" t="s">
        <v>0</v>
      </c>
      <c r="C8" s="21">
        <v>262583863</v>
      </c>
      <c r="D8" s="21">
        <v>307579500</v>
      </c>
      <c r="E8" s="21">
        <v>371044970</v>
      </c>
      <c r="F8" s="29"/>
    </row>
    <row r="9" spans="1:5" ht="13.5" customHeight="1">
      <c r="A9" s="6" t="s">
        <v>91</v>
      </c>
      <c r="B9" s="25" t="s">
        <v>1</v>
      </c>
      <c r="C9" s="21">
        <v>9643587</v>
      </c>
      <c r="D9" s="21">
        <v>11234780</v>
      </c>
      <c r="E9" s="21">
        <v>13550000</v>
      </c>
    </row>
    <row r="10" spans="1:5" ht="13.5" customHeight="1">
      <c r="A10" s="6" t="s">
        <v>91</v>
      </c>
      <c r="B10" s="25" t="s">
        <v>2</v>
      </c>
      <c r="C10" s="21">
        <v>17926911</v>
      </c>
      <c r="D10" s="21">
        <v>21585130</v>
      </c>
      <c r="E10" s="21">
        <v>27055350</v>
      </c>
    </row>
    <row r="11" spans="1:5" ht="13.5" customHeight="1">
      <c r="A11" s="6" t="s">
        <v>91</v>
      </c>
      <c r="B11" s="25" t="s">
        <v>3</v>
      </c>
      <c r="C11" s="21">
        <v>9674925</v>
      </c>
      <c r="D11" s="21">
        <v>11382980</v>
      </c>
      <c r="E11" s="21">
        <v>13728000</v>
      </c>
    </row>
    <row r="12" spans="1:5" ht="13.5" customHeight="1">
      <c r="A12" s="6" t="s">
        <v>91</v>
      </c>
      <c r="B12" s="25" t="s">
        <v>4</v>
      </c>
      <c r="C12" s="21">
        <v>1014758</v>
      </c>
      <c r="D12" s="21">
        <v>1850000</v>
      </c>
      <c r="E12" s="21">
        <v>2231000</v>
      </c>
    </row>
    <row r="13" spans="1:5" ht="13.5" customHeight="1">
      <c r="A13" s="6" t="s">
        <v>91</v>
      </c>
      <c r="B13" s="25" t="s">
        <v>5</v>
      </c>
      <c r="C13" s="21">
        <v>3108970</v>
      </c>
      <c r="D13" s="21">
        <v>3500000</v>
      </c>
      <c r="E13" s="21">
        <v>3733000</v>
      </c>
    </row>
    <row r="14" spans="1:5" ht="13.5" customHeight="1">
      <c r="A14" s="6" t="s">
        <v>91</v>
      </c>
      <c r="B14" s="25" t="s">
        <v>195</v>
      </c>
      <c r="C14" s="21">
        <v>24225721</v>
      </c>
      <c r="D14" s="21">
        <v>28250000</v>
      </c>
      <c r="E14" s="21">
        <v>34070000</v>
      </c>
    </row>
    <row r="15" spans="1:5" ht="13.5" customHeight="1">
      <c r="A15" s="6" t="s">
        <v>91</v>
      </c>
      <c r="B15" s="25" t="s">
        <v>196</v>
      </c>
      <c r="C15" s="21">
        <v>18860480</v>
      </c>
      <c r="D15" s="21">
        <v>22895570</v>
      </c>
      <c r="E15" s="21">
        <v>27612000</v>
      </c>
    </row>
    <row r="16" spans="1:6" ht="13.5" customHeight="1">
      <c r="A16" s="6" t="s">
        <v>91</v>
      </c>
      <c r="B16" s="25" t="s">
        <v>197</v>
      </c>
      <c r="C16" s="21">
        <v>187697</v>
      </c>
      <c r="D16" s="21">
        <v>221000</v>
      </c>
      <c r="E16" s="21">
        <v>266500</v>
      </c>
      <c r="F16" s="29"/>
    </row>
    <row r="17" spans="1:5" ht="13.5" customHeight="1">
      <c r="A17" s="6" t="s">
        <v>91</v>
      </c>
      <c r="B17" s="25" t="s">
        <v>198</v>
      </c>
      <c r="C17" s="21">
        <v>250291</v>
      </c>
      <c r="D17" s="21">
        <v>313000</v>
      </c>
      <c r="E17" s="21">
        <v>377500</v>
      </c>
    </row>
    <row r="18" spans="1:5" ht="13.5" customHeight="1">
      <c r="A18" s="6" t="s">
        <v>91</v>
      </c>
      <c r="B18" s="25" t="s">
        <v>363</v>
      </c>
      <c r="C18" s="21">
        <v>0</v>
      </c>
      <c r="D18" s="21">
        <v>0</v>
      </c>
      <c r="E18" s="21">
        <v>4950000</v>
      </c>
    </row>
    <row r="19" spans="1:5" ht="13.5" customHeight="1">
      <c r="A19" s="6" t="s">
        <v>91</v>
      </c>
      <c r="B19" s="25" t="s">
        <v>6</v>
      </c>
      <c r="C19" s="21">
        <v>59082040</v>
      </c>
      <c r="D19" s="21">
        <v>64602040</v>
      </c>
      <c r="E19" s="21">
        <f>67896750-300000</f>
        <v>67596750</v>
      </c>
    </row>
    <row r="20" spans="1:5" ht="13.5" customHeight="1">
      <c r="A20" s="6" t="s">
        <v>91</v>
      </c>
      <c r="B20" s="25" t="s">
        <v>7</v>
      </c>
      <c r="C20" s="21">
        <v>3960703</v>
      </c>
      <c r="D20" s="21">
        <v>4575200</v>
      </c>
      <c r="E20" s="21">
        <v>4808530</v>
      </c>
    </row>
    <row r="21" spans="1:5" ht="13.5" customHeight="1">
      <c r="A21" s="6" t="s">
        <v>91</v>
      </c>
      <c r="B21" s="25" t="s">
        <v>199</v>
      </c>
      <c r="C21" s="21">
        <v>36091220</v>
      </c>
      <c r="D21" s="21">
        <v>45526750</v>
      </c>
      <c r="E21" s="21">
        <v>47848610</v>
      </c>
    </row>
    <row r="22" spans="1:5" ht="13.5" customHeight="1">
      <c r="A22" s="6" t="s">
        <v>91</v>
      </c>
      <c r="B22" s="25" t="s">
        <v>8</v>
      </c>
      <c r="C22" s="21">
        <v>12371917</v>
      </c>
      <c r="D22" s="21">
        <v>13064324</v>
      </c>
      <c r="E22" s="21">
        <v>13730600</v>
      </c>
    </row>
    <row r="23" spans="1:5" ht="13.5" customHeight="1">
      <c r="A23" s="6" t="s">
        <v>91</v>
      </c>
      <c r="B23" s="25" t="s">
        <v>9</v>
      </c>
      <c r="C23" s="21">
        <v>3488938</v>
      </c>
      <c r="D23" s="21">
        <v>3891155</v>
      </c>
      <c r="E23" s="21">
        <v>4089600</v>
      </c>
    </row>
    <row r="24" spans="1:5" ht="13.5" customHeight="1">
      <c r="A24" s="6" t="s">
        <v>91</v>
      </c>
      <c r="B24" s="25" t="s">
        <v>10</v>
      </c>
      <c r="C24" s="21">
        <v>16531960</v>
      </c>
      <c r="D24" s="21">
        <v>20778218</v>
      </c>
      <c r="E24" s="21">
        <v>19837910</v>
      </c>
    </row>
    <row r="25" spans="1:5" ht="13.5" customHeight="1">
      <c r="A25" s="6" t="s">
        <v>91</v>
      </c>
      <c r="B25" s="25" t="s">
        <v>11</v>
      </c>
      <c r="C25" s="21">
        <v>2848514</v>
      </c>
      <c r="D25" s="21">
        <v>3233560</v>
      </c>
      <c r="E25" s="21">
        <v>3398470</v>
      </c>
    </row>
    <row r="26" spans="1:5" ht="13.5" customHeight="1">
      <c r="A26" s="6" t="s">
        <v>91</v>
      </c>
      <c r="B26" s="25" t="s">
        <v>12</v>
      </c>
      <c r="C26" s="21">
        <v>63565425</v>
      </c>
      <c r="D26" s="21">
        <v>69982371</v>
      </c>
      <c r="E26" s="21">
        <v>73476230</v>
      </c>
    </row>
    <row r="27" spans="1:5" ht="13.5" customHeight="1">
      <c r="A27" s="6" t="s">
        <v>91</v>
      </c>
      <c r="B27" s="25" t="s">
        <v>13</v>
      </c>
      <c r="C27" s="21">
        <v>4995000</v>
      </c>
      <c r="D27" s="21">
        <v>2834000</v>
      </c>
      <c r="E27" s="21">
        <v>2100000</v>
      </c>
    </row>
    <row r="28" spans="1:5" ht="13.5" customHeight="1">
      <c r="A28" s="6" t="s">
        <v>91</v>
      </c>
      <c r="B28" s="25" t="s">
        <v>14</v>
      </c>
      <c r="C28" s="21">
        <v>22920473</v>
      </c>
      <c r="D28" s="21">
        <v>23800000</v>
      </c>
      <c r="E28" s="21">
        <v>15300000</v>
      </c>
    </row>
    <row r="29" spans="1:5" ht="13.5" customHeight="1">
      <c r="A29" s="6" t="s">
        <v>91</v>
      </c>
      <c r="B29" s="25" t="s">
        <v>15</v>
      </c>
      <c r="C29" s="21">
        <v>66534515</v>
      </c>
      <c r="D29" s="21">
        <v>40000000</v>
      </c>
      <c r="E29" s="21">
        <v>14500000</v>
      </c>
    </row>
    <row r="30" spans="1:5" ht="13.5" customHeight="1">
      <c r="A30" s="6" t="s">
        <v>91</v>
      </c>
      <c r="B30" s="25" t="s">
        <v>180</v>
      </c>
      <c r="C30" s="21">
        <v>8160000</v>
      </c>
      <c r="D30" s="25">
        <v>0</v>
      </c>
      <c r="E30" s="25">
        <v>0</v>
      </c>
    </row>
    <row r="31" spans="1:5" ht="13.5" customHeight="1">
      <c r="A31" s="6" t="s">
        <v>91</v>
      </c>
      <c r="B31" s="25" t="s">
        <v>362</v>
      </c>
      <c r="C31" s="21">
        <v>0</v>
      </c>
      <c r="D31" s="21">
        <f>12435246-12435246</f>
        <v>0</v>
      </c>
      <c r="E31" s="21">
        <v>5000000</v>
      </c>
    </row>
    <row r="32" spans="1:5" ht="13.5" customHeight="1">
      <c r="A32" s="6" t="s">
        <v>91</v>
      </c>
      <c r="B32" s="25" t="s">
        <v>16</v>
      </c>
      <c r="C32" s="21">
        <v>45485935</v>
      </c>
      <c r="D32" s="21">
        <v>46200000</v>
      </c>
      <c r="E32" s="21">
        <v>48400000</v>
      </c>
    </row>
    <row r="33" spans="1:5" ht="13.5" customHeight="1">
      <c r="A33" s="6" t="s">
        <v>91</v>
      </c>
      <c r="B33" s="25" t="s">
        <v>17</v>
      </c>
      <c r="C33" s="21">
        <v>33200004</v>
      </c>
      <c r="D33" s="21">
        <v>37500000</v>
      </c>
      <c r="E33" s="21">
        <v>49750000</v>
      </c>
    </row>
    <row r="34" spans="1:5" ht="13.5" customHeight="1">
      <c r="A34" s="6"/>
      <c r="B34" s="25"/>
      <c r="C34" s="21"/>
      <c r="D34" s="21"/>
      <c r="E34" s="21"/>
    </row>
    <row r="35" spans="1:5" ht="13.5" customHeight="1">
      <c r="A35" s="6" t="s">
        <v>125</v>
      </c>
      <c r="B35" s="23" t="s">
        <v>321</v>
      </c>
      <c r="C35" s="21"/>
      <c r="D35" s="21"/>
      <c r="E35" s="21"/>
    </row>
    <row r="36" spans="1:5" ht="13.5" customHeight="1">
      <c r="A36" s="6" t="s">
        <v>92</v>
      </c>
      <c r="B36" s="25" t="s">
        <v>18</v>
      </c>
      <c r="C36" s="21">
        <v>7824600</v>
      </c>
      <c r="D36" s="21">
        <v>5000000</v>
      </c>
      <c r="E36" s="21">
        <v>7121562</v>
      </c>
    </row>
    <row r="37" spans="1:5" ht="13.5" customHeight="1">
      <c r="A37" s="6" t="s">
        <v>92</v>
      </c>
      <c r="B37" s="25" t="s">
        <v>308</v>
      </c>
      <c r="C37" s="21">
        <v>0</v>
      </c>
      <c r="D37" s="21">
        <v>10500000</v>
      </c>
      <c r="E37" s="21">
        <v>2000000</v>
      </c>
    </row>
    <row r="38" spans="1:5" ht="13.5" customHeight="1">
      <c r="A38" s="6" t="s">
        <v>92</v>
      </c>
      <c r="B38" s="25" t="s">
        <v>19</v>
      </c>
      <c r="C38" s="21">
        <v>1158067</v>
      </c>
      <c r="D38" s="21">
        <v>1200000</v>
      </c>
      <c r="E38" s="21">
        <v>1300000</v>
      </c>
    </row>
    <row r="39" spans="1:5" ht="13.5" customHeight="1">
      <c r="A39" s="6" t="s">
        <v>92</v>
      </c>
      <c r="B39" s="25" t="s">
        <v>20</v>
      </c>
      <c r="C39" s="21">
        <v>2500000</v>
      </c>
      <c r="D39" s="21">
        <v>2660000</v>
      </c>
      <c r="E39" s="21">
        <v>2800000</v>
      </c>
    </row>
    <row r="40" spans="1:5" ht="13.5" customHeight="1">
      <c r="A40" s="6" t="s">
        <v>92</v>
      </c>
      <c r="B40" s="25" t="s">
        <v>21</v>
      </c>
      <c r="C40" s="21">
        <v>550000</v>
      </c>
      <c r="D40" s="21">
        <v>590000</v>
      </c>
      <c r="E40" s="21">
        <v>620000</v>
      </c>
    </row>
    <row r="41" spans="1:5" ht="13.5" customHeight="1">
      <c r="A41" s="6" t="s">
        <v>92</v>
      </c>
      <c r="B41" s="25" t="s">
        <v>22</v>
      </c>
      <c r="C41" s="21">
        <v>1000000</v>
      </c>
      <c r="D41" s="21">
        <v>1100000</v>
      </c>
      <c r="E41" s="21">
        <v>2800000</v>
      </c>
    </row>
    <row r="42" spans="1:5" ht="13.5" customHeight="1">
      <c r="A42" s="6" t="s">
        <v>92</v>
      </c>
      <c r="B42" s="25" t="s">
        <v>23</v>
      </c>
      <c r="C42" s="21">
        <v>5000000</v>
      </c>
      <c r="D42" s="21">
        <v>3000000</v>
      </c>
      <c r="E42" s="21">
        <v>0</v>
      </c>
    </row>
    <row r="43" spans="1:5" ht="13.5" customHeight="1">
      <c r="A43" s="6" t="s">
        <v>92</v>
      </c>
      <c r="B43" s="25" t="s">
        <v>24</v>
      </c>
      <c r="C43" s="21">
        <v>1100000</v>
      </c>
      <c r="D43" s="21">
        <v>1100000</v>
      </c>
      <c r="E43" s="21">
        <v>1160000</v>
      </c>
    </row>
    <row r="44" spans="1:5" ht="13.5" customHeight="1">
      <c r="A44" s="6"/>
      <c r="B44" s="25"/>
      <c r="C44" s="21"/>
      <c r="D44" s="21"/>
      <c r="E44" s="21"/>
    </row>
    <row r="45" spans="1:5" ht="13.5" customHeight="1">
      <c r="A45" s="6" t="s">
        <v>126</v>
      </c>
      <c r="B45" s="23" t="s">
        <v>322</v>
      </c>
      <c r="C45" s="21"/>
      <c r="D45" s="21"/>
      <c r="E45" s="21"/>
    </row>
    <row r="46" spans="1:5" ht="13.5" customHeight="1">
      <c r="A46" s="6" t="s">
        <v>93</v>
      </c>
      <c r="B46" s="25" t="s">
        <v>25</v>
      </c>
      <c r="C46" s="21">
        <v>3664260</v>
      </c>
      <c r="D46" s="21">
        <v>4750000</v>
      </c>
      <c r="E46" s="21">
        <v>6500000</v>
      </c>
    </row>
    <row r="47" spans="1:5" ht="13.5" customHeight="1">
      <c r="A47" s="6" t="s">
        <v>93</v>
      </c>
      <c r="B47" s="25" t="s">
        <v>200</v>
      </c>
      <c r="C47" s="21">
        <v>3871276</v>
      </c>
      <c r="D47" s="21">
        <v>5000000</v>
      </c>
      <c r="E47" s="21">
        <v>0</v>
      </c>
    </row>
    <row r="48" spans="1:5" ht="13.5" customHeight="1">
      <c r="A48" s="6" t="s">
        <v>93</v>
      </c>
      <c r="B48" s="25" t="s">
        <v>201</v>
      </c>
      <c r="C48" s="21">
        <v>242760</v>
      </c>
      <c r="D48" s="21">
        <v>1000000</v>
      </c>
      <c r="E48" s="21">
        <v>2000000</v>
      </c>
    </row>
    <row r="49" spans="1:5" ht="13.5" customHeight="1">
      <c r="A49" s="6"/>
      <c r="B49" s="25" t="s">
        <v>26</v>
      </c>
      <c r="C49" s="21"/>
      <c r="D49" s="21"/>
      <c r="E49" s="21"/>
    </row>
    <row r="50" spans="1:5" ht="13.5" customHeight="1">
      <c r="A50" s="6" t="s">
        <v>93</v>
      </c>
      <c r="B50" s="25" t="s">
        <v>202</v>
      </c>
      <c r="C50" s="21">
        <v>10005660</v>
      </c>
      <c r="D50" s="21">
        <v>14150000</v>
      </c>
      <c r="E50" s="21">
        <v>13000000</v>
      </c>
    </row>
    <row r="51" spans="1:5" ht="13.5" customHeight="1">
      <c r="A51" s="6" t="s">
        <v>93</v>
      </c>
      <c r="B51" s="25" t="s">
        <v>27</v>
      </c>
      <c r="C51" s="21">
        <v>11361877</v>
      </c>
      <c r="D51" s="21">
        <v>9700000</v>
      </c>
      <c r="E51" s="21">
        <v>12360000</v>
      </c>
    </row>
    <row r="52" spans="1:5" ht="13.5" customHeight="1">
      <c r="A52" s="6" t="s">
        <v>93</v>
      </c>
      <c r="B52" s="25" t="s">
        <v>28</v>
      </c>
      <c r="C52" s="21">
        <v>558698</v>
      </c>
      <c r="D52" s="21">
        <v>800000</v>
      </c>
      <c r="E52" s="21">
        <v>1200000</v>
      </c>
    </row>
    <row r="53" spans="1:5" ht="13.5" customHeight="1">
      <c r="A53" s="6" t="s">
        <v>93</v>
      </c>
      <c r="B53" s="25" t="s">
        <v>29</v>
      </c>
      <c r="C53" s="21">
        <v>1973926</v>
      </c>
      <c r="D53" s="21">
        <v>2150000</v>
      </c>
      <c r="E53" s="21">
        <v>3250000</v>
      </c>
    </row>
    <row r="54" spans="1:5" ht="13.5" customHeight="1">
      <c r="A54" s="6" t="s">
        <v>93</v>
      </c>
      <c r="B54" s="25" t="s">
        <v>203</v>
      </c>
      <c r="C54" s="21">
        <v>8133354</v>
      </c>
      <c r="D54" s="21">
        <v>8600000</v>
      </c>
      <c r="E54" s="21">
        <v>9500000</v>
      </c>
    </row>
    <row r="55" spans="1:5" ht="13.5" customHeight="1">
      <c r="A55" s="6" t="s">
        <v>93</v>
      </c>
      <c r="B55" s="25" t="s">
        <v>204</v>
      </c>
      <c r="C55" s="21">
        <v>2566580</v>
      </c>
      <c r="D55" s="21">
        <v>6000000</v>
      </c>
      <c r="E55" s="21">
        <v>3000000</v>
      </c>
    </row>
    <row r="56" spans="1:5" ht="13.5" customHeight="1">
      <c r="A56" s="6" t="s">
        <v>93</v>
      </c>
      <c r="B56" s="25" t="s">
        <v>30</v>
      </c>
      <c r="C56" s="21">
        <v>2999990</v>
      </c>
      <c r="D56" s="21">
        <v>3300000</v>
      </c>
      <c r="E56" s="21">
        <v>3750000</v>
      </c>
    </row>
    <row r="57" spans="1:5" ht="13.5" customHeight="1">
      <c r="A57" s="6" t="s">
        <v>93</v>
      </c>
      <c r="B57" s="25" t="s">
        <v>31</v>
      </c>
      <c r="C57" s="21">
        <v>17213934</v>
      </c>
      <c r="D57" s="21">
        <v>17000000</v>
      </c>
      <c r="E57" s="21">
        <v>14500000</v>
      </c>
    </row>
    <row r="58" spans="1:5" ht="13.5" customHeight="1">
      <c r="A58" s="6" t="s">
        <v>93</v>
      </c>
      <c r="B58" s="25" t="s">
        <v>32</v>
      </c>
      <c r="C58" s="21">
        <v>30184056</v>
      </c>
      <c r="D58" s="21">
        <v>30000000</v>
      </c>
      <c r="E58" s="21">
        <v>30000000</v>
      </c>
    </row>
    <row r="59" spans="1:5" ht="13.5" customHeight="1">
      <c r="A59" s="6" t="s">
        <v>93</v>
      </c>
      <c r="B59" s="25" t="s">
        <v>33</v>
      </c>
      <c r="C59" s="21">
        <v>4103405</v>
      </c>
      <c r="D59" s="21">
        <v>4500000</v>
      </c>
      <c r="E59" s="21">
        <v>4750000</v>
      </c>
    </row>
    <row r="60" spans="1:5" ht="13.5" customHeight="1">
      <c r="A60" s="6" t="s">
        <v>93</v>
      </c>
      <c r="B60" s="25" t="s">
        <v>205</v>
      </c>
      <c r="C60" s="21">
        <v>0</v>
      </c>
      <c r="D60" s="21">
        <v>3000000</v>
      </c>
      <c r="E60" s="21">
        <v>3000000</v>
      </c>
    </row>
    <row r="61" spans="1:5" ht="13.5" customHeight="1">
      <c r="A61" s="6" t="s">
        <v>93</v>
      </c>
      <c r="B61" s="25" t="s">
        <v>399</v>
      </c>
      <c r="C61" s="21">
        <v>0</v>
      </c>
      <c r="D61" s="21">
        <v>0</v>
      </c>
      <c r="E61" s="21">
        <v>3000000</v>
      </c>
    </row>
    <row r="62" spans="1:5" ht="13.5" customHeight="1">
      <c r="A62" s="6" t="s">
        <v>93</v>
      </c>
      <c r="B62" s="25" t="s">
        <v>206</v>
      </c>
      <c r="C62" s="21">
        <v>4000000</v>
      </c>
      <c r="D62" s="21">
        <v>0</v>
      </c>
      <c r="E62" s="21">
        <v>0</v>
      </c>
    </row>
    <row r="63" spans="1:5" ht="13.5" customHeight="1">
      <c r="A63" s="6" t="s">
        <v>93</v>
      </c>
      <c r="B63" s="25" t="s">
        <v>34</v>
      </c>
      <c r="C63" s="21">
        <v>121873</v>
      </c>
      <c r="D63" s="21">
        <v>1000000</v>
      </c>
      <c r="E63" s="21">
        <v>0</v>
      </c>
    </row>
    <row r="64" spans="1:5" ht="13.5" customHeight="1">
      <c r="A64" s="6" t="s">
        <v>93</v>
      </c>
      <c r="B64" s="25" t="s">
        <v>364</v>
      </c>
      <c r="C64" s="21">
        <v>0</v>
      </c>
      <c r="D64" s="21">
        <v>13500000</v>
      </c>
      <c r="E64" s="21">
        <v>14500000</v>
      </c>
    </row>
    <row r="65" spans="1:5" ht="13.5" customHeight="1">
      <c r="A65" s="6" t="s">
        <v>93</v>
      </c>
      <c r="B65" s="25" t="s">
        <v>365</v>
      </c>
      <c r="C65" s="21">
        <v>0</v>
      </c>
      <c r="D65" s="21">
        <v>0</v>
      </c>
      <c r="E65" s="21">
        <v>22500000</v>
      </c>
    </row>
    <row r="66" spans="1:5" ht="13.5" customHeight="1">
      <c r="A66" s="6" t="s">
        <v>93</v>
      </c>
      <c r="B66" s="25" t="s">
        <v>207</v>
      </c>
      <c r="C66" s="21">
        <v>56065755</v>
      </c>
      <c r="D66" s="21">
        <f>53700000+2000000+3500000</f>
        <v>59200000</v>
      </c>
      <c r="E66" s="21">
        <v>64000000</v>
      </c>
    </row>
    <row r="67" spans="1:5" ht="13.5" customHeight="1">
      <c r="A67" s="6" t="s">
        <v>93</v>
      </c>
      <c r="B67" s="25" t="s">
        <v>35</v>
      </c>
      <c r="C67" s="21">
        <v>0</v>
      </c>
      <c r="D67" s="21">
        <v>10700000</v>
      </c>
      <c r="E67" s="21">
        <v>0</v>
      </c>
    </row>
    <row r="68" spans="1:5" ht="13.5" customHeight="1">
      <c r="A68" s="6" t="s">
        <v>93</v>
      </c>
      <c r="B68" s="25" t="s">
        <v>208</v>
      </c>
      <c r="C68" s="21">
        <v>42536516</v>
      </c>
      <c r="D68" s="21">
        <v>0</v>
      </c>
      <c r="E68" s="21">
        <v>0</v>
      </c>
    </row>
    <row r="69" spans="1:5" ht="13.5" customHeight="1">
      <c r="A69" s="6" t="s">
        <v>93</v>
      </c>
      <c r="B69" s="25" t="s">
        <v>309</v>
      </c>
      <c r="C69" s="21">
        <v>0</v>
      </c>
      <c r="D69" s="21">
        <v>3000000</v>
      </c>
      <c r="E69" s="21">
        <v>0</v>
      </c>
    </row>
    <row r="70" spans="1:5" ht="13.5" customHeight="1">
      <c r="A70" s="6"/>
      <c r="B70" s="25" t="s">
        <v>310</v>
      </c>
      <c r="C70" s="21"/>
      <c r="D70" s="21"/>
      <c r="E70" s="21"/>
    </row>
    <row r="71" spans="1:5" ht="13.5" customHeight="1">
      <c r="A71" s="6" t="s">
        <v>93</v>
      </c>
      <c r="B71" s="25" t="s">
        <v>366</v>
      </c>
      <c r="C71" s="21">
        <v>0</v>
      </c>
      <c r="D71" s="21">
        <v>0</v>
      </c>
      <c r="E71" s="21">
        <v>79000000</v>
      </c>
    </row>
    <row r="72" spans="1:5" ht="13.5" customHeight="1">
      <c r="A72" s="6" t="s">
        <v>93</v>
      </c>
      <c r="B72" s="25" t="s">
        <v>367</v>
      </c>
      <c r="C72" s="21">
        <v>0</v>
      </c>
      <c r="D72" s="21">
        <v>0</v>
      </c>
      <c r="E72" s="21">
        <v>35497409</v>
      </c>
    </row>
    <row r="73" spans="1:5" ht="13.5" customHeight="1" thickBot="1">
      <c r="A73" s="6"/>
      <c r="B73" s="25"/>
      <c r="C73" s="21"/>
      <c r="D73" s="21"/>
      <c r="E73" s="21"/>
    </row>
    <row r="74" spans="1:5" ht="13.5" customHeight="1" thickBot="1">
      <c r="A74" s="12"/>
      <c r="B74" s="13" t="s">
        <v>153</v>
      </c>
      <c r="C74" s="14">
        <f>SUM(C8:C73)</f>
        <v>945450434</v>
      </c>
      <c r="D74" s="14">
        <f>SUM(D8:D73)</f>
        <v>1007299578</v>
      </c>
      <c r="E74" s="14">
        <f>SUM(E8:E73)</f>
        <v>1211563991</v>
      </c>
    </row>
    <row r="76" spans="1:5" ht="13.5" customHeight="1">
      <c r="A76" s="9"/>
      <c r="C76" s="29"/>
      <c r="D76" s="29"/>
      <c r="E76" s="29"/>
    </row>
  </sheetData>
  <printOptions/>
  <pageMargins left="0.46" right="0.75" top="1.09" bottom="0.46" header="0.53" footer="0"/>
  <pageSetup firstPageNumber="44" useFirstPageNumber="1" horizontalDpi="600" verticalDpi="600" orientation="portrait" paperSize="9" scale="95" r:id="rId1"/>
  <headerFooter alignWithMargins="0">
    <oddHeader>&amp;C&amp;"Arial CE,Krepko"&amp;12 01 JAVNA UPRAVA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48.875" style="24" customWidth="1"/>
    <col min="3" max="3" width="12.875" style="24" bestFit="1" customWidth="1"/>
    <col min="4" max="4" width="15.375" style="24" bestFit="1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16">
        <v>2001</v>
      </c>
      <c r="D3" s="16" t="s">
        <v>314</v>
      </c>
      <c r="E3" s="16">
        <v>2003</v>
      </c>
    </row>
    <row r="4" spans="1:5" ht="13.5" customHeight="1">
      <c r="A4" s="4"/>
      <c r="B4" s="25"/>
      <c r="C4" s="27"/>
      <c r="D4" s="27"/>
      <c r="E4" s="27"/>
    </row>
    <row r="5" spans="1:5" ht="13.5" customHeight="1">
      <c r="A5" s="5" t="s">
        <v>127</v>
      </c>
      <c r="B5" s="23" t="s">
        <v>323</v>
      </c>
      <c r="C5" s="27"/>
      <c r="D5" s="27"/>
      <c r="E5" s="27"/>
    </row>
    <row r="6" spans="1:5" ht="13.5" customHeight="1">
      <c r="A6" s="6" t="s">
        <v>94</v>
      </c>
      <c r="B6" s="25" t="s">
        <v>368</v>
      </c>
      <c r="C6" s="22">
        <v>2245538</v>
      </c>
      <c r="D6" s="22">
        <v>3400000</v>
      </c>
      <c r="E6" s="22">
        <v>3000000</v>
      </c>
    </row>
    <row r="7" spans="1:5" ht="13.5" customHeight="1">
      <c r="A7" s="6" t="s">
        <v>94</v>
      </c>
      <c r="B7" s="25" t="s">
        <v>369</v>
      </c>
      <c r="C7" s="22">
        <v>7798517</v>
      </c>
      <c r="D7" s="22">
        <v>7800000</v>
      </c>
      <c r="E7" s="22">
        <v>7000000</v>
      </c>
    </row>
    <row r="8" spans="1:5" ht="13.5" customHeight="1">
      <c r="A8" s="6" t="s">
        <v>94</v>
      </c>
      <c r="B8" s="25" t="s">
        <v>370</v>
      </c>
      <c r="C8" s="22">
        <v>4700797</v>
      </c>
      <c r="D8" s="22">
        <v>6000000</v>
      </c>
      <c r="E8" s="22">
        <v>6000000</v>
      </c>
    </row>
    <row r="9" spans="1:5" ht="13.5" customHeight="1">
      <c r="A9" s="6" t="s">
        <v>94</v>
      </c>
      <c r="B9" s="25" t="s">
        <v>371</v>
      </c>
      <c r="C9" s="22">
        <v>6020743</v>
      </c>
      <c r="D9" s="22">
        <v>5000000</v>
      </c>
      <c r="E9" s="22">
        <v>5000000</v>
      </c>
    </row>
    <row r="10" spans="1:5" ht="13.5" customHeight="1">
      <c r="A10" s="6" t="s">
        <v>94</v>
      </c>
      <c r="B10" s="25" t="s">
        <v>372</v>
      </c>
      <c r="C10" s="22">
        <v>3000000</v>
      </c>
      <c r="D10" s="22">
        <v>15000000</v>
      </c>
      <c r="E10" s="22">
        <v>10000000</v>
      </c>
    </row>
    <row r="11" spans="1:5" ht="13.5" customHeight="1" thickBot="1">
      <c r="A11" s="4"/>
      <c r="B11" s="25"/>
      <c r="C11" s="27"/>
      <c r="D11" s="27"/>
      <c r="E11" s="27"/>
    </row>
    <row r="12" spans="1:5" ht="13.5" customHeight="1" thickBot="1">
      <c r="A12" s="11"/>
      <c r="B12" s="13" t="s">
        <v>153</v>
      </c>
      <c r="C12" s="18">
        <f>SUM(C6:C11)</f>
        <v>23765595</v>
      </c>
      <c r="D12" s="18">
        <f>SUM(D6:D11)</f>
        <v>37200000</v>
      </c>
      <c r="E12" s="18">
        <f>SUM(E6:E11)</f>
        <v>31000000</v>
      </c>
    </row>
  </sheetData>
  <printOptions/>
  <pageMargins left="0.5" right="0.75" top="1.19" bottom="1" header="0.53" footer="0"/>
  <pageSetup firstPageNumber="46" useFirstPageNumber="1" horizontalDpi="600" verticalDpi="600" orientation="portrait" paperSize="9" scale="95" r:id="rId1"/>
  <headerFooter alignWithMargins="0">
    <oddHeader>&amp;C&amp;"Arial CE,Krepko"&amp;12 02 OBRAMBA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48.875" style="24" customWidth="1"/>
    <col min="3" max="3" width="12.875" style="24" bestFit="1" customWidth="1"/>
    <col min="4" max="4" width="15.375" style="24" bestFit="1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15" t="s">
        <v>90</v>
      </c>
      <c r="D2" s="15" t="s">
        <v>313</v>
      </c>
      <c r="E2" s="15" t="s">
        <v>315</v>
      </c>
    </row>
    <row r="3" spans="1:5" ht="13.5" customHeight="1" thickBot="1">
      <c r="A3" s="8"/>
      <c r="B3" s="8" t="s">
        <v>89</v>
      </c>
      <c r="C3" s="16">
        <v>2001</v>
      </c>
      <c r="D3" s="16" t="s">
        <v>314</v>
      </c>
      <c r="E3" s="16">
        <v>2003</v>
      </c>
    </row>
    <row r="4" spans="1:5" ht="13.5" customHeight="1">
      <c r="A4" s="4"/>
      <c r="B4" s="25"/>
      <c r="C4" s="27"/>
      <c r="D4" s="27"/>
      <c r="E4" s="27"/>
    </row>
    <row r="5" spans="1:5" ht="13.5" customHeight="1">
      <c r="A5" s="5" t="s">
        <v>128</v>
      </c>
      <c r="B5" s="23" t="s">
        <v>324</v>
      </c>
      <c r="C5" s="27"/>
      <c r="D5" s="27"/>
      <c r="E5" s="27"/>
    </row>
    <row r="6" spans="1:5" ht="13.5" customHeight="1">
      <c r="A6" s="6" t="s">
        <v>95</v>
      </c>
      <c r="B6" s="25" t="s">
        <v>373</v>
      </c>
      <c r="C6" s="22">
        <v>49999994</v>
      </c>
      <c r="D6" s="22">
        <v>59000000</v>
      </c>
      <c r="E6" s="22">
        <v>78000000</v>
      </c>
    </row>
    <row r="7" spans="1:5" ht="13.5" customHeight="1">
      <c r="A7" s="6" t="s">
        <v>95</v>
      </c>
      <c r="B7" s="25" t="s">
        <v>374</v>
      </c>
      <c r="C7" s="22">
        <v>7500006</v>
      </c>
      <c r="D7" s="22">
        <v>8000000</v>
      </c>
      <c r="E7" s="22">
        <v>9000000</v>
      </c>
    </row>
    <row r="8" spans="1:5" ht="13.5" customHeight="1">
      <c r="A8" s="6" t="s">
        <v>95</v>
      </c>
      <c r="B8" s="25" t="s">
        <v>375</v>
      </c>
      <c r="C8" s="22">
        <v>3980000</v>
      </c>
      <c r="D8" s="22">
        <v>4400000</v>
      </c>
      <c r="E8" s="22">
        <v>4000000</v>
      </c>
    </row>
    <row r="9" spans="1:5" ht="13.5" customHeight="1">
      <c r="A9" s="6" t="s">
        <v>95</v>
      </c>
      <c r="B9" s="25" t="s">
        <v>36</v>
      </c>
      <c r="C9" s="22">
        <v>40000000</v>
      </c>
      <c r="D9" s="22">
        <v>19000000</v>
      </c>
      <c r="E9" s="22">
        <v>0</v>
      </c>
    </row>
    <row r="10" spans="1:5" ht="13.5" customHeight="1">
      <c r="A10" s="6" t="s">
        <v>95</v>
      </c>
      <c r="B10" s="25" t="s">
        <v>209</v>
      </c>
      <c r="C10" s="22">
        <v>2000000</v>
      </c>
      <c r="D10" s="22">
        <v>0</v>
      </c>
      <c r="E10" s="22">
        <v>0</v>
      </c>
    </row>
    <row r="11" spans="1:5" ht="13.5" customHeight="1">
      <c r="A11" s="6" t="s">
        <v>95</v>
      </c>
      <c r="B11" s="25" t="s">
        <v>376</v>
      </c>
      <c r="C11" s="22">
        <v>0</v>
      </c>
      <c r="D11" s="22">
        <v>0</v>
      </c>
      <c r="E11" s="22">
        <v>2000000</v>
      </c>
    </row>
    <row r="12" spans="1:5" ht="13.5" customHeight="1">
      <c r="A12" s="6" t="s">
        <v>95</v>
      </c>
      <c r="B12" s="25" t="s">
        <v>377</v>
      </c>
      <c r="C12" s="22">
        <v>0</v>
      </c>
      <c r="D12" s="22">
        <v>0</v>
      </c>
      <c r="E12" s="22">
        <v>15200000</v>
      </c>
    </row>
    <row r="13" spans="1:5" ht="13.5" customHeight="1">
      <c r="A13" s="6" t="s">
        <v>95</v>
      </c>
      <c r="B13" s="25" t="s">
        <v>304</v>
      </c>
      <c r="C13" s="22">
        <v>0</v>
      </c>
      <c r="D13" s="22">
        <v>3750000</v>
      </c>
      <c r="E13" s="22">
        <v>0</v>
      </c>
    </row>
    <row r="14" spans="1:5" ht="13.5" customHeight="1">
      <c r="A14" s="6" t="s">
        <v>95</v>
      </c>
      <c r="B14" s="25" t="s">
        <v>378</v>
      </c>
      <c r="C14" s="22">
        <v>17726845</v>
      </c>
      <c r="D14" s="22">
        <v>23300000</v>
      </c>
      <c r="E14" s="22">
        <v>23300000</v>
      </c>
    </row>
    <row r="15" spans="1:5" ht="13.5" customHeight="1">
      <c r="A15" s="6" t="s">
        <v>95</v>
      </c>
      <c r="B15" s="25" t="s">
        <v>379</v>
      </c>
      <c r="C15" s="22">
        <v>7000000</v>
      </c>
      <c r="D15" s="22">
        <v>0</v>
      </c>
      <c r="E15" s="22">
        <v>0</v>
      </c>
    </row>
    <row r="16" spans="1:5" ht="13.5" customHeight="1">
      <c r="A16" s="6" t="s">
        <v>95</v>
      </c>
      <c r="B16" s="25" t="s">
        <v>300</v>
      </c>
      <c r="C16" s="22">
        <v>0</v>
      </c>
      <c r="D16" s="22">
        <v>2850000</v>
      </c>
      <c r="E16" s="22">
        <v>0</v>
      </c>
    </row>
    <row r="17" spans="1:5" ht="13.5" customHeight="1" thickBot="1">
      <c r="A17" s="4"/>
      <c r="B17" s="25"/>
      <c r="C17" s="27"/>
      <c r="D17" s="27"/>
      <c r="E17" s="27"/>
    </row>
    <row r="18" spans="1:5" ht="13.5" customHeight="1" thickBot="1">
      <c r="A18" s="11"/>
      <c r="B18" s="13" t="s">
        <v>153</v>
      </c>
      <c r="C18" s="18">
        <f>SUM(C6:C17)</f>
        <v>128206845</v>
      </c>
      <c r="D18" s="18">
        <f>SUM(D6:D17)</f>
        <v>120300000</v>
      </c>
      <c r="E18" s="18">
        <f>SUM(E6:E17)</f>
        <v>131500000</v>
      </c>
    </row>
  </sheetData>
  <printOptions/>
  <pageMargins left="0.5" right="0.75" top="1.19" bottom="1" header="0.53" footer="0"/>
  <pageSetup firstPageNumber="47" useFirstPageNumber="1" horizontalDpi="600" verticalDpi="600" orientation="portrait" paperSize="9" scale="95" r:id="rId1"/>
  <headerFooter alignWithMargins="0">
    <oddHeader>&amp;C&amp;"Arial CE,Krepko"&amp;12 03 JAVNI RED IN VARNOST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64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53.00390625" style="24" customWidth="1"/>
    <col min="3" max="3" width="12.875" style="24" bestFit="1" customWidth="1"/>
    <col min="4" max="4" width="15.375" style="24" bestFit="1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8">
        <v>2001</v>
      </c>
      <c r="D3" s="8" t="s">
        <v>314</v>
      </c>
      <c r="E3" s="8">
        <v>2003</v>
      </c>
    </row>
    <row r="4" spans="1:5" ht="13.5" customHeight="1">
      <c r="A4" s="4"/>
      <c r="B4" s="25"/>
      <c r="C4" s="25"/>
      <c r="D4" s="25"/>
      <c r="E4" s="25"/>
    </row>
    <row r="5" spans="1:5" ht="13.5" customHeight="1">
      <c r="A5" s="5" t="s">
        <v>129</v>
      </c>
      <c r="B5" s="23" t="s">
        <v>325</v>
      </c>
      <c r="C5" s="25"/>
      <c r="D5" s="25"/>
      <c r="E5" s="25"/>
    </row>
    <row r="6" spans="1:5" ht="13.5" customHeight="1">
      <c r="A6" s="4"/>
      <c r="B6" s="23" t="s">
        <v>326</v>
      </c>
      <c r="C6" s="25"/>
      <c r="D6" s="25"/>
      <c r="E6" s="25"/>
    </row>
    <row r="7" spans="1:5" ht="13.5" customHeight="1">
      <c r="A7" s="6" t="s">
        <v>96</v>
      </c>
      <c r="B7" s="25" t="s">
        <v>210</v>
      </c>
      <c r="C7" s="21">
        <v>55000000</v>
      </c>
      <c r="D7" s="21">
        <v>60000000</v>
      </c>
      <c r="E7" s="21">
        <v>50000000</v>
      </c>
    </row>
    <row r="8" spans="1:5" ht="13.5" customHeight="1">
      <c r="A8" s="6"/>
      <c r="B8" s="25"/>
      <c r="C8" s="21"/>
      <c r="D8" s="21"/>
      <c r="E8" s="21"/>
    </row>
    <row r="9" spans="1:5" ht="13.5" customHeight="1">
      <c r="A9" s="6" t="s">
        <v>130</v>
      </c>
      <c r="B9" s="23" t="s">
        <v>327</v>
      </c>
      <c r="C9" s="21"/>
      <c r="D9" s="21"/>
      <c r="E9" s="21"/>
    </row>
    <row r="10" spans="1:5" ht="13.5" customHeight="1">
      <c r="A10" s="6" t="s">
        <v>97</v>
      </c>
      <c r="B10" s="25" t="s">
        <v>211</v>
      </c>
      <c r="C10" s="21">
        <v>29525679</v>
      </c>
      <c r="D10" s="21">
        <v>34000000</v>
      </c>
      <c r="E10" s="21">
        <v>34000000</v>
      </c>
    </row>
    <row r="11" spans="1:5" ht="13.5" customHeight="1">
      <c r="A11" s="6" t="s">
        <v>97</v>
      </c>
      <c r="B11" s="25" t="s">
        <v>316</v>
      </c>
      <c r="C11" s="21">
        <v>5000000</v>
      </c>
      <c r="D11" s="21">
        <v>0</v>
      </c>
      <c r="E11" s="21">
        <v>0</v>
      </c>
    </row>
    <row r="12" spans="1:5" ht="13.5" customHeight="1">
      <c r="A12" s="6" t="s">
        <v>97</v>
      </c>
      <c r="B12" s="25" t="s">
        <v>212</v>
      </c>
      <c r="C12" s="21">
        <v>0</v>
      </c>
      <c r="D12" s="21">
        <v>1000000</v>
      </c>
      <c r="E12" s="21">
        <v>0</v>
      </c>
    </row>
    <row r="13" spans="1:5" ht="13.5" customHeight="1">
      <c r="A13" s="6" t="s">
        <v>97</v>
      </c>
      <c r="B13" s="25" t="s">
        <v>213</v>
      </c>
      <c r="C13" s="21">
        <v>10947500</v>
      </c>
      <c r="D13" s="21">
        <v>10663000</v>
      </c>
      <c r="E13" s="21">
        <v>11000000</v>
      </c>
    </row>
    <row r="14" spans="1:5" ht="13.5" customHeight="1">
      <c r="A14" s="6" t="s">
        <v>98</v>
      </c>
      <c r="B14" s="25" t="s">
        <v>214</v>
      </c>
      <c r="C14" s="21">
        <v>20030147</v>
      </c>
      <c r="D14" s="21">
        <v>14000000</v>
      </c>
      <c r="E14" s="21">
        <v>18000000</v>
      </c>
    </row>
    <row r="15" spans="1:5" ht="13.5" customHeight="1">
      <c r="A15" s="6"/>
      <c r="B15" s="25"/>
      <c r="C15" s="21"/>
      <c r="D15" s="21"/>
      <c r="E15" s="21"/>
    </row>
    <row r="16" spans="1:5" ht="13.5" customHeight="1">
      <c r="A16" s="6" t="s">
        <v>131</v>
      </c>
      <c r="B16" s="23" t="s">
        <v>328</v>
      </c>
      <c r="C16" s="21"/>
      <c r="D16" s="21"/>
      <c r="E16" s="21"/>
    </row>
    <row r="17" spans="1:5" ht="13.5" customHeight="1">
      <c r="A17" s="6" t="s">
        <v>99</v>
      </c>
      <c r="B17" s="25" t="s">
        <v>215</v>
      </c>
      <c r="C17" s="21">
        <v>22000000</v>
      </c>
      <c r="D17" s="21">
        <v>10000000</v>
      </c>
      <c r="E17" s="21">
        <v>0</v>
      </c>
    </row>
    <row r="18" spans="1:5" ht="13.5" customHeight="1">
      <c r="A18" s="6"/>
      <c r="B18" s="25"/>
      <c r="C18" s="21"/>
      <c r="D18" s="21"/>
      <c r="E18" s="21"/>
    </row>
    <row r="19" spans="1:5" ht="13.5" customHeight="1">
      <c r="A19" s="6" t="s">
        <v>132</v>
      </c>
      <c r="B19" s="23" t="s">
        <v>329</v>
      </c>
      <c r="C19" s="21"/>
      <c r="D19" s="21"/>
      <c r="E19" s="21"/>
    </row>
    <row r="20" spans="1:5" ht="13.5" customHeight="1">
      <c r="A20" s="6" t="s">
        <v>100</v>
      </c>
      <c r="B20" s="25" t="s">
        <v>216</v>
      </c>
      <c r="C20" s="21">
        <v>399508777</v>
      </c>
      <c r="D20" s="21">
        <v>663470410</v>
      </c>
      <c r="E20" s="21">
        <v>589700000</v>
      </c>
    </row>
    <row r="21" spans="1:5" ht="13.5" customHeight="1">
      <c r="A21" s="6" t="s">
        <v>100</v>
      </c>
      <c r="B21" s="25" t="s">
        <v>37</v>
      </c>
      <c r="C21" s="21">
        <v>232164986</v>
      </c>
      <c r="D21" s="21">
        <v>152583400</v>
      </c>
      <c r="E21" s="21">
        <v>93400000</v>
      </c>
    </row>
    <row r="22" spans="1:5" ht="13.5" customHeight="1">
      <c r="A22" s="6" t="s">
        <v>100</v>
      </c>
      <c r="B22" s="25" t="s">
        <v>217</v>
      </c>
      <c r="C22" s="21">
        <v>20609768</v>
      </c>
      <c r="D22" s="21">
        <v>29000000</v>
      </c>
      <c r="E22" s="21">
        <v>30098160</v>
      </c>
    </row>
    <row r="23" spans="1:5" ht="13.5" customHeight="1">
      <c r="A23" s="6" t="s">
        <v>100</v>
      </c>
      <c r="B23" s="25" t="s">
        <v>218</v>
      </c>
      <c r="C23" s="21">
        <v>267612953</v>
      </c>
      <c r="D23" s="21">
        <v>471900000</v>
      </c>
      <c r="E23" s="21">
        <v>419600000</v>
      </c>
    </row>
    <row r="24" spans="1:5" ht="13.5" customHeight="1">
      <c r="A24" s="6" t="s">
        <v>100</v>
      </c>
      <c r="B24" s="25" t="s">
        <v>38</v>
      </c>
      <c r="C24" s="21">
        <v>109993801</v>
      </c>
      <c r="D24" s="21">
        <v>100000000</v>
      </c>
      <c r="E24" s="21">
        <v>78000000</v>
      </c>
    </row>
    <row r="25" spans="1:5" ht="13.5" customHeight="1">
      <c r="A25" s="6"/>
      <c r="B25" s="25"/>
      <c r="C25" s="21"/>
      <c r="D25" s="21"/>
      <c r="E25" s="21"/>
    </row>
    <row r="26" spans="1:5" ht="13.5" customHeight="1">
      <c r="A26" s="6" t="s">
        <v>133</v>
      </c>
      <c r="B26" s="23" t="s">
        <v>330</v>
      </c>
      <c r="C26" s="21"/>
      <c r="D26" s="21"/>
      <c r="E26" s="21"/>
    </row>
    <row r="27" spans="1:5" ht="13.5" customHeight="1">
      <c r="A27" s="6" t="s">
        <v>101</v>
      </c>
      <c r="B27" s="25" t="s">
        <v>39</v>
      </c>
      <c r="C27" s="21">
        <v>32709675</v>
      </c>
      <c r="D27" s="21">
        <v>45504364</v>
      </c>
      <c r="E27" s="21">
        <v>66000000</v>
      </c>
    </row>
    <row r="28" spans="1:5" ht="13.5" customHeight="1">
      <c r="A28" s="6" t="s">
        <v>102</v>
      </c>
      <c r="B28" s="25" t="s">
        <v>219</v>
      </c>
      <c r="C28" s="21">
        <v>10691766</v>
      </c>
      <c r="D28" s="21">
        <v>0</v>
      </c>
      <c r="E28" s="21">
        <v>30000000</v>
      </c>
    </row>
    <row r="29" spans="1:5" ht="13.5" customHeight="1">
      <c r="A29" s="6"/>
      <c r="B29" s="25"/>
      <c r="C29" s="21"/>
      <c r="D29" s="21"/>
      <c r="E29" s="21"/>
    </row>
    <row r="30" spans="1:5" ht="13.5" customHeight="1">
      <c r="A30" s="6" t="s">
        <v>176</v>
      </c>
      <c r="B30" s="23" t="s">
        <v>331</v>
      </c>
      <c r="C30" s="21"/>
      <c r="D30" s="21"/>
      <c r="E30" s="21"/>
    </row>
    <row r="31" spans="1:5" ht="13.5" customHeight="1">
      <c r="A31" s="6" t="s">
        <v>177</v>
      </c>
      <c r="B31" s="25" t="s">
        <v>178</v>
      </c>
      <c r="C31" s="21">
        <v>4034429</v>
      </c>
      <c r="D31" s="21">
        <v>19000000</v>
      </c>
      <c r="E31" s="21">
        <v>16000000</v>
      </c>
    </row>
    <row r="32" spans="1:5" ht="13.5" customHeight="1">
      <c r="A32" s="6"/>
      <c r="B32" s="25"/>
      <c r="C32" s="21"/>
      <c r="D32" s="21"/>
      <c r="E32" s="21"/>
    </row>
    <row r="33" spans="1:5" ht="13.5" customHeight="1">
      <c r="A33" s="6" t="s">
        <v>134</v>
      </c>
      <c r="B33" s="23" t="s">
        <v>332</v>
      </c>
      <c r="C33" s="21"/>
      <c r="D33" s="21"/>
      <c r="E33" s="21"/>
    </row>
    <row r="34" spans="1:5" ht="13.5" customHeight="1">
      <c r="A34" s="6" t="s">
        <v>103</v>
      </c>
      <c r="B34" s="25" t="s">
        <v>220</v>
      </c>
      <c r="C34" s="21">
        <v>3673421</v>
      </c>
      <c r="D34" s="21">
        <v>6000000</v>
      </c>
      <c r="E34" s="21">
        <v>8000000</v>
      </c>
    </row>
    <row r="35" spans="1:5" ht="13.5" customHeight="1">
      <c r="A35" s="6" t="s">
        <v>103</v>
      </c>
      <c r="B35" s="25" t="s">
        <v>221</v>
      </c>
      <c r="C35" s="21">
        <v>13042722</v>
      </c>
      <c r="D35" s="21">
        <v>10000000</v>
      </c>
      <c r="E35" s="21">
        <v>8000000</v>
      </c>
    </row>
    <row r="36" spans="1:5" ht="13.5" customHeight="1">
      <c r="A36" s="6" t="s">
        <v>103</v>
      </c>
      <c r="B36" s="25" t="s">
        <v>222</v>
      </c>
      <c r="C36" s="21">
        <v>14500000</v>
      </c>
      <c r="D36" s="21">
        <f>18000000+1000000</f>
        <v>19000000</v>
      </c>
      <c r="E36" s="21">
        <v>27000000</v>
      </c>
    </row>
    <row r="37" spans="1:5" ht="13.5" customHeight="1">
      <c r="A37" s="6" t="s">
        <v>103</v>
      </c>
      <c r="B37" s="25" t="s">
        <v>223</v>
      </c>
      <c r="C37" s="21">
        <v>2500000</v>
      </c>
      <c r="D37" s="21">
        <v>2700000</v>
      </c>
      <c r="E37" s="21">
        <v>2800000</v>
      </c>
    </row>
    <row r="38" spans="1:5" ht="13.5" customHeight="1">
      <c r="A38" s="6" t="s">
        <v>103</v>
      </c>
      <c r="B38" s="25" t="s">
        <v>297</v>
      </c>
      <c r="C38" s="21">
        <v>5991217</v>
      </c>
      <c r="D38" s="21">
        <v>14000000</v>
      </c>
      <c r="E38" s="21">
        <v>9500000</v>
      </c>
    </row>
    <row r="39" spans="1:5" ht="13.5" customHeight="1">
      <c r="A39" s="6" t="s">
        <v>103</v>
      </c>
      <c r="B39" s="25" t="s">
        <v>298</v>
      </c>
      <c r="C39" s="21">
        <v>0</v>
      </c>
      <c r="D39" s="21">
        <v>2000000</v>
      </c>
      <c r="E39" s="21">
        <v>6500000</v>
      </c>
    </row>
    <row r="40" spans="1:5" ht="13.5" customHeight="1">
      <c r="A40" s="6" t="s">
        <v>103</v>
      </c>
      <c r="B40" s="25" t="s">
        <v>224</v>
      </c>
      <c r="C40" s="21">
        <v>11346678</v>
      </c>
      <c r="D40" s="21">
        <v>12500000</v>
      </c>
      <c r="E40" s="21">
        <v>14000000</v>
      </c>
    </row>
    <row r="41" spans="1:5" ht="13.5" customHeight="1">
      <c r="A41" s="6" t="s">
        <v>103</v>
      </c>
      <c r="B41" s="25" t="s">
        <v>40</v>
      </c>
      <c r="C41" s="21">
        <v>3475000</v>
      </c>
      <c r="D41" s="21">
        <v>3000000</v>
      </c>
      <c r="E41" s="21">
        <v>0</v>
      </c>
    </row>
    <row r="42" spans="1:5" ht="13.5" customHeight="1">
      <c r="A42" s="6" t="s">
        <v>103</v>
      </c>
      <c r="B42" s="25" t="s">
        <v>380</v>
      </c>
      <c r="C42" s="21">
        <v>29586102</v>
      </c>
      <c r="D42" s="21">
        <f>23500000-1000000</f>
        <v>22500000</v>
      </c>
      <c r="E42" s="21">
        <v>15000000</v>
      </c>
    </row>
    <row r="43" spans="1:5" ht="13.5" customHeight="1">
      <c r="A43" s="6" t="s">
        <v>103</v>
      </c>
      <c r="B43" s="25" t="s">
        <v>225</v>
      </c>
      <c r="C43" s="21">
        <v>5089800</v>
      </c>
      <c r="D43" s="21">
        <v>1500000</v>
      </c>
      <c r="E43" s="21">
        <v>0</v>
      </c>
    </row>
    <row r="44" spans="1:5" ht="13.5" customHeight="1">
      <c r="A44" s="6" t="s">
        <v>103</v>
      </c>
      <c r="B44" s="25" t="s">
        <v>226</v>
      </c>
      <c r="C44" s="21">
        <v>2310251</v>
      </c>
      <c r="D44" s="21">
        <v>3000000</v>
      </c>
      <c r="E44" s="21">
        <v>3500000</v>
      </c>
    </row>
    <row r="45" spans="1:5" ht="13.5" customHeight="1">
      <c r="A45" s="6" t="s">
        <v>103</v>
      </c>
      <c r="B45" s="25" t="s">
        <v>227</v>
      </c>
      <c r="C45" s="21">
        <v>27888835</v>
      </c>
      <c r="D45" s="21">
        <v>0</v>
      </c>
      <c r="E45" s="21">
        <v>0</v>
      </c>
    </row>
    <row r="46" spans="1:5" ht="13.5" customHeight="1">
      <c r="A46" s="6" t="s">
        <v>104</v>
      </c>
      <c r="B46" s="25" t="s">
        <v>228</v>
      </c>
      <c r="C46" s="21">
        <v>5301788</v>
      </c>
      <c r="D46" s="21">
        <v>4000000</v>
      </c>
      <c r="E46" s="21">
        <v>25000000</v>
      </c>
    </row>
    <row r="47" spans="1:5" ht="13.5" customHeight="1">
      <c r="A47" s="6" t="s">
        <v>104</v>
      </c>
      <c r="B47" s="25" t="s">
        <v>191</v>
      </c>
      <c r="C47" s="21">
        <v>0</v>
      </c>
      <c r="D47" s="21">
        <v>50000000</v>
      </c>
      <c r="E47" s="21">
        <v>0</v>
      </c>
    </row>
    <row r="48" spans="1:5" ht="13.5" customHeight="1">
      <c r="A48" s="6" t="s">
        <v>104</v>
      </c>
      <c r="B48" s="25" t="s">
        <v>381</v>
      </c>
      <c r="C48" s="21">
        <v>0</v>
      </c>
      <c r="D48" s="21">
        <v>0</v>
      </c>
      <c r="E48" s="21">
        <v>30000000</v>
      </c>
    </row>
    <row r="49" spans="1:5" ht="13.5" customHeight="1">
      <c r="A49" s="6" t="s">
        <v>104</v>
      </c>
      <c r="B49" s="25" t="s">
        <v>382</v>
      </c>
      <c r="C49" s="21">
        <v>10000000</v>
      </c>
      <c r="D49" s="21">
        <v>7000000</v>
      </c>
      <c r="E49" s="21">
        <v>12000000</v>
      </c>
    </row>
    <row r="50" spans="1:5" ht="13.5" customHeight="1">
      <c r="A50" s="6" t="s">
        <v>104</v>
      </c>
      <c r="B50" s="25" t="s">
        <v>383</v>
      </c>
      <c r="C50" s="21">
        <v>3850000</v>
      </c>
      <c r="D50" s="21">
        <v>5000000</v>
      </c>
      <c r="E50" s="21">
        <v>12000000</v>
      </c>
    </row>
    <row r="51" spans="1:5" ht="13.5" customHeight="1">
      <c r="A51" s="6" t="s">
        <v>104</v>
      </c>
      <c r="B51" s="25" t="s">
        <v>384</v>
      </c>
      <c r="C51" s="21">
        <v>0</v>
      </c>
      <c r="D51" s="21">
        <v>0</v>
      </c>
      <c r="E51" s="21">
        <v>40900000</v>
      </c>
    </row>
    <row r="52" spans="1:5" ht="13.5" customHeight="1">
      <c r="A52" s="6" t="s">
        <v>104</v>
      </c>
      <c r="B52" s="25" t="s">
        <v>385</v>
      </c>
      <c r="C52" s="21">
        <v>0</v>
      </c>
      <c r="D52" s="21">
        <v>0</v>
      </c>
      <c r="E52" s="21">
        <v>5000000</v>
      </c>
    </row>
    <row r="53" spans="1:5" ht="13.5" customHeight="1">
      <c r="A53" s="6"/>
      <c r="B53" s="25"/>
      <c r="C53" s="21"/>
      <c r="D53" s="21"/>
      <c r="E53" s="21"/>
    </row>
    <row r="54" spans="1:5" ht="13.5" customHeight="1">
      <c r="A54" s="6" t="s">
        <v>135</v>
      </c>
      <c r="B54" s="23" t="s">
        <v>333</v>
      </c>
      <c r="C54" s="21"/>
      <c r="D54" s="21"/>
      <c r="E54" s="21"/>
    </row>
    <row r="55" spans="1:5" ht="13.5" customHeight="1">
      <c r="A55" s="6" t="s">
        <v>105</v>
      </c>
      <c r="B55" s="25" t="s">
        <v>229</v>
      </c>
      <c r="C55" s="21">
        <v>5000000</v>
      </c>
      <c r="D55" s="21">
        <v>3337000</v>
      </c>
      <c r="E55" s="21">
        <v>0</v>
      </c>
    </row>
    <row r="56" spans="1:5" ht="13.5" customHeight="1">
      <c r="A56" s="6"/>
      <c r="B56" s="25"/>
      <c r="C56" s="21"/>
      <c r="D56" s="21"/>
      <c r="E56" s="21"/>
    </row>
    <row r="57" spans="1:5" ht="13.5" customHeight="1">
      <c r="A57" s="6" t="s">
        <v>136</v>
      </c>
      <c r="B57" s="23" t="s">
        <v>334</v>
      </c>
      <c r="C57" s="21"/>
      <c r="D57" s="21"/>
      <c r="E57" s="21"/>
    </row>
    <row r="58" spans="1:5" ht="13.5" customHeight="1">
      <c r="A58" s="6" t="s">
        <v>106</v>
      </c>
      <c r="B58" s="25" t="s">
        <v>230</v>
      </c>
      <c r="C58" s="21">
        <v>24007150</v>
      </c>
      <c r="D58" s="21">
        <v>14000000</v>
      </c>
      <c r="E58" s="21">
        <v>18000000</v>
      </c>
    </row>
    <row r="59" spans="1:5" ht="13.5" customHeight="1">
      <c r="A59" s="6" t="s">
        <v>106</v>
      </c>
      <c r="B59" s="25" t="s">
        <v>41</v>
      </c>
      <c r="C59" s="21">
        <v>1500000</v>
      </c>
      <c r="D59" s="21">
        <v>0</v>
      </c>
      <c r="E59" s="21">
        <v>0</v>
      </c>
    </row>
    <row r="60" spans="1:5" ht="13.5" customHeight="1">
      <c r="A60" s="6" t="s">
        <v>106</v>
      </c>
      <c r="B60" s="25" t="s">
        <v>231</v>
      </c>
      <c r="C60" s="21">
        <v>191979080</v>
      </c>
      <c r="D60" s="21">
        <v>180000000</v>
      </c>
      <c r="E60" s="21">
        <v>195000000</v>
      </c>
    </row>
    <row r="61" spans="1:5" ht="13.5" customHeight="1">
      <c r="A61" s="6" t="s">
        <v>106</v>
      </c>
      <c r="B61" s="25" t="s">
        <v>182</v>
      </c>
      <c r="C61" s="21">
        <v>0</v>
      </c>
      <c r="D61" s="21">
        <v>3500000</v>
      </c>
      <c r="E61" s="21">
        <v>4000000</v>
      </c>
    </row>
    <row r="62" spans="1:5" ht="13.5" customHeight="1">
      <c r="A62" s="6" t="s">
        <v>106</v>
      </c>
      <c r="B62" s="25" t="s">
        <v>232</v>
      </c>
      <c r="C62" s="21">
        <v>986000</v>
      </c>
      <c r="D62" s="21">
        <v>0</v>
      </c>
      <c r="E62" s="21">
        <v>0</v>
      </c>
    </row>
    <row r="63" spans="1:5" ht="13.5" customHeight="1" thickBot="1">
      <c r="A63" s="4"/>
      <c r="B63" s="25"/>
      <c r="C63" s="25"/>
      <c r="D63" s="25"/>
      <c r="E63" s="25"/>
    </row>
    <row r="64" spans="1:5" ht="13.5" customHeight="1" thickBot="1">
      <c r="A64" s="11"/>
      <c r="B64" s="13" t="s">
        <v>153</v>
      </c>
      <c r="C64" s="14">
        <f>SUM(C7:C62)</f>
        <v>1581857525</v>
      </c>
      <c r="D64" s="14">
        <f>SUM(D7:D62)</f>
        <v>1974158174</v>
      </c>
      <c r="E64" s="14">
        <f>SUM(E7:E62)</f>
        <v>1871998160</v>
      </c>
    </row>
  </sheetData>
  <printOptions/>
  <pageMargins left="0.48" right="0.75" top="1.19" bottom="0.96" header="0.5" footer="0"/>
  <pageSetup firstPageNumber="48" useFirstPageNumber="1" horizontalDpi="600" verticalDpi="600" orientation="portrait" paperSize="9" scale="95" r:id="rId1"/>
  <headerFooter alignWithMargins="0">
    <oddHeader>&amp;C&amp;"Arial CE,Krepko"&amp;12 04 GOSPODARSKE DEJAVNOSTI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48.875" style="24" customWidth="1"/>
    <col min="3" max="3" width="12.875" style="24" bestFit="1" customWidth="1"/>
    <col min="4" max="4" width="15.375" style="24" bestFit="1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8">
        <v>2001</v>
      </c>
      <c r="D3" s="8" t="s">
        <v>314</v>
      </c>
      <c r="E3" s="8">
        <v>2003</v>
      </c>
    </row>
    <row r="4" spans="1:5" ht="13.5" customHeight="1">
      <c r="A4" s="4"/>
      <c r="B4" s="25"/>
      <c r="C4" s="25"/>
      <c r="D4" s="25"/>
      <c r="E4" s="25"/>
    </row>
    <row r="5" spans="1:5" ht="13.5" customHeight="1">
      <c r="A5" s="6"/>
      <c r="B5" s="25"/>
      <c r="C5" s="21"/>
      <c r="D5" s="21"/>
      <c r="E5" s="21"/>
    </row>
    <row r="6" spans="1:5" ht="13.5" customHeight="1">
      <c r="A6" s="6" t="s">
        <v>137</v>
      </c>
      <c r="B6" s="23" t="s">
        <v>335</v>
      </c>
      <c r="C6" s="21"/>
      <c r="D6" s="21"/>
      <c r="E6" s="21"/>
    </row>
    <row r="7" spans="1:5" ht="13.5" customHeight="1">
      <c r="A7" s="6" t="s">
        <v>107</v>
      </c>
      <c r="B7" s="25" t="s">
        <v>42</v>
      </c>
      <c r="C7" s="21">
        <v>35240013</v>
      </c>
      <c r="D7" s="21">
        <v>25000000</v>
      </c>
      <c r="E7" s="21">
        <v>13000000</v>
      </c>
    </row>
    <row r="8" spans="1:5" ht="13.5" customHeight="1">
      <c r="A8" s="6" t="s">
        <v>107</v>
      </c>
      <c r="B8" s="25" t="s">
        <v>386</v>
      </c>
      <c r="C8" s="21">
        <v>10244061</v>
      </c>
      <c r="D8" s="21">
        <v>12800000</v>
      </c>
      <c r="E8" s="21">
        <v>10000000</v>
      </c>
    </row>
    <row r="9" spans="1:5" ht="13.5" customHeight="1" thickBot="1">
      <c r="A9" s="4"/>
      <c r="B9" s="25"/>
      <c r="C9" s="25"/>
      <c r="D9" s="25"/>
      <c r="E9" s="25"/>
    </row>
    <row r="10" spans="1:5" ht="13.5" customHeight="1" thickBot="1">
      <c r="A10" s="11"/>
      <c r="B10" s="13" t="s">
        <v>153</v>
      </c>
      <c r="C10" s="14">
        <f>SUM(C5:C8)</f>
        <v>45484074</v>
      </c>
      <c r="D10" s="14">
        <f>SUM(D5:D8)</f>
        <v>37800000</v>
      </c>
      <c r="E10" s="14">
        <f>SUM(E5:E8)</f>
        <v>23000000</v>
      </c>
    </row>
  </sheetData>
  <printOptions/>
  <pageMargins left="0.48" right="0.75" top="1.17" bottom="1" header="0.5" footer="0"/>
  <pageSetup firstPageNumber="50" useFirstPageNumber="1" horizontalDpi="600" verticalDpi="600" orientation="portrait" paperSize="9" scale="95" r:id="rId1"/>
  <headerFooter alignWithMargins="0">
    <oddHeader>&amp;C&amp;"Arial CE,Krepko"&amp;12 05 VARSTVO OKOLJA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53.00390625" style="24" customWidth="1"/>
    <col min="3" max="3" width="12.875" style="24" bestFit="1" customWidth="1"/>
    <col min="4" max="4" width="15.00390625" style="24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8">
        <v>2001</v>
      </c>
      <c r="D3" s="8" t="s">
        <v>314</v>
      </c>
      <c r="E3" s="8">
        <v>2003</v>
      </c>
    </row>
    <row r="4" spans="1:5" ht="13.5" customHeight="1">
      <c r="A4" s="4"/>
      <c r="B4" s="25"/>
      <c r="C4" s="25"/>
      <c r="D4" s="25"/>
      <c r="E4" s="25"/>
    </row>
    <row r="5" spans="1:5" ht="13.5" customHeight="1">
      <c r="A5" s="5" t="s">
        <v>138</v>
      </c>
      <c r="B5" s="23" t="s">
        <v>336</v>
      </c>
      <c r="C5" s="25"/>
      <c r="D5" s="25"/>
      <c r="E5" s="25"/>
    </row>
    <row r="6" spans="1:5" ht="13.5" customHeight="1">
      <c r="A6" s="6" t="s">
        <v>108</v>
      </c>
      <c r="B6" s="25" t="s">
        <v>233</v>
      </c>
      <c r="C6" s="21">
        <v>13931452</v>
      </c>
      <c r="D6" s="21">
        <v>20000000</v>
      </c>
      <c r="E6" s="21">
        <v>15000000</v>
      </c>
    </row>
    <row r="7" spans="1:5" ht="13.5" customHeight="1">
      <c r="A7" s="6" t="s">
        <v>108</v>
      </c>
      <c r="B7" s="25" t="s">
        <v>43</v>
      </c>
      <c r="C7" s="21">
        <v>217422</v>
      </c>
      <c r="D7" s="21">
        <v>1500000</v>
      </c>
      <c r="E7" s="21">
        <v>2000000</v>
      </c>
    </row>
    <row r="8" spans="1:5" ht="13.5" customHeight="1">
      <c r="A8" s="6" t="s">
        <v>108</v>
      </c>
      <c r="B8" s="25" t="s">
        <v>234</v>
      </c>
      <c r="C8" s="21">
        <v>44567249</v>
      </c>
      <c r="D8" s="21">
        <v>23900000</v>
      </c>
      <c r="E8" s="21">
        <v>0</v>
      </c>
    </row>
    <row r="9" spans="1:5" ht="13.5" customHeight="1">
      <c r="A9" s="6" t="s">
        <v>108</v>
      </c>
      <c r="B9" s="25" t="s">
        <v>44</v>
      </c>
      <c r="C9" s="21">
        <v>56000000</v>
      </c>
      <c r="D9" s="21">
        <v>40000000</v>
      </c>
      <c r="E9" s="21">
        <v>0</v>
      </c>
    </row>
    <row r="10" spans="1:5" ht="13.5" customHeight="1">
      <c r="A10" s="6" t="s">
        <v>108</v>
      </c>
      <c r="B10" s="25" t="s">
        <v>389</v>
      </c>
      <c r="C10" s="21">
        <v>0</v>
      </c>
      <c r="D10" s="21">
        <v>0</v>
      </c>
      <c r="E10" s="21">
        <v>100000000</v>
      </c>
    </row>
    <row r="11" spans="1:5" ht="13.5" customHeight="1">
      <c r="A11" s="6" t="s">
        <v>108</v>
      </c>
      <c r="B11" s="25" t="s">
        <v>307</v>
      </c>
      <c r="C11" s="21">
        <v>0</v>
      </c>
      <c r="D11" s="21">
        <v>5000000</v>
      </c>
      <c r="E11" s="21">
        <v>30000000</v>
      </c>
    </row>
    <row r="12" spans="1:5" ht="13.5" customHeight="1">
      <c r="A12" s="6"/>
      <c r="B12" s="25"/>
      <c r="C12" s="21"/>
      <c r="D12" s="21"/>
      <c r="E12" s="21"/>
    </row>
    <row r="13" spans="1:5" ht="13.5" customHeight="1">
      <c r="A13" s="6" t="s">
        <v>139</v>
      </c>
      <c r="B13" s="23" t="s">
        <v>337</v>
      </c>
      <c r="C13" s="21"/>
      <c r="D13" s="21"/>
      <c r="E13" s="21"/>
    </row>
    <row r="14" spans="1:5" ht="13.5" customHeight="1">
      <c r="A14" s="6"/>
      <c r="B14" s="23" t="s">
        <v>338</v>
      </c>
      <c r="C14" s="21"/>
      <c r="D14" s="21"/>
      <c r="E14" s="21"/>
    </row>
    <row r="15" spans="1:5" ht="13.5" customHeight="1">
      <c r="A15" s="6" t="s">
        <v>109</v>
      </c>
      <c r="B15" s="25" t="s">
        <v>235</v>
      </c>
      <c r="C15" s="21">
        <v>44986968</v>
      </c>
      <c r="D15" s="21">
        <v>67843650</v>
      </c>
      <c r="E15" s="21">
        <v>89500000</v>
      </c>
    </row>
    <row r="16" spans="1:5" ht="13.5" customHeight="1">
      <c r="A16" s="6" t="s">
        <v>109</v>
      </c>
      <c r="B16" s="25" t="s">
        <v>45</v>
      </c>
      <c r="C16" s="21">
        <v>59255824</v>
      </c>
      <c r="D16" s="21">
        <v>70000000</v>
      </c>
      <c r="E16" s="21">
        <v>83000000</v>
      </c>
    </row>
    <row r="17" spans="1:5" ht="13.5" customHeight="1">
      <c r="A17" s="6" t="s">
        <v>109</v>
      </c>
      <c r="B17" s="25" t="s">
        <v>46</v>
      </c>
      <c r="C17" s="21">
        <v>99404920</v>
      </c>
      <c r="D17" s="21">
        <v>56000000</v>
      </c>
      <c r="E17" s="21">
        <v>20000000</v>
      </c>
    </row>
    <row r="18" spans="1:5" ht="13.5" customHeight="1">
      <c r="A18" s="6" t="s">
        <v>109</v>
      </c>
      <c r="B18" s="25" t="s">
        <v>236</v>
      </c>
      <c r="C18" s="21">
        <v>35665832</v>
      </c>
      <c r="D18" s="21">
        <v>4800000</v>
      </c>
      <c r="E18" s="21">
        <v>80000000</v>
      </c>
    </row>
    <row r="19" spans="1:5" ht="13.5" customHeight="1">
      <c r="A19" s="6" t="s">
        <v>109</v>
      </c>
      <c r="B19" s="25" t="s">
        <v>237</v>
      </c>
      <c r="C19" s="21">
        <v>45043678</v>
      </c>
      <c r="D19" s="21">
        <v>35000000</v>
      </c>
      <c r="E19" s="21">
        <v>35000000</v>
      </c>
    </row>
    <row r="20" spans="1:5" ht="13.5" customHeight="1">
      <c r="A20" s="6" t="s">
        <v>109</v>
      </c>
      <c r="B20" s="25" t="s">
        <v>238</v>
      </c>
      <c r="C20" s="21">
        <v>54888009</v>
      </c>
      <c r="D20" s="21">
        <v>53000000</v>
      </c>
      <c r="E20" s="21">
        <v>53000000</v>
      </c>
    </row>
    <row r="21" spans="1:5" ht="13.5" customHeight="1">
      <c r="A21" s="6" t="s">
        <v>109</v>
      </c>
      <c r="B21" s="25" t="s">
        <v>239</v>
      </c>
      <c r="C21" s="21">
        <v>98447486</v>
      </c>
      <c r="D21" s="21">
        <v>93732450</v>
      </c>
      <c r="E21" s="21">
        <v>97100000</v>
      </c>
    </row>
    <row r="22" spans="1:5" ht="13.5" customHeight="1">
      <c r="A22" s="6" t="s">
        <v>109</v>
      </c>
      <c r="B22" s="25" t="s">
        <v>387</v>
      </c>
      <c r="C22" s="21">
        <v>29493295</v>
      </c>
      <c r="D22" s="21">
        <v>26000000</v>
      </c>
      <c r="E22" s="21">
        <v>50000000</v>
      </c>
    </row>
    <row r="23" spans="1:5" ht="13.5" customHeight="1">
      <c r="A23" s="6" t="s">
        <v>109</v>
      </c>
      <c r="B23" s="25" t="s">
        <v>388</v>
      </c>
      <c r="C23" s="21">
        <v>3084480</v>
      </c>
      <c r="D23" s="21">
        <v>20000000</v>
      </c>
      <c r="E23" s="21">
        <v>70000000</v>
      </c>
    </row>
    <row r="24" spans="1:5" ht="13.5" customHeight="1">
      <c r="A24" s="6" t="s">
        <v>109</v>
      </c>
      <c r="B24" s="25" t="s">
        <v>400</v>
      </c>
      <c r="C24" s="21">
        <v>9521928</v>
      </c>
      <c r="D24" s="21">
        <v>5450000</v>
      </c>
      <c r="E24" s="21">
        <v>10000000</v>
      </c>
    </row>
    <row r="25" spans="1:5" ht="13.5" customHeight="1">
      <c r="A25" s="6"/>
      <c r="B25" s="25"/>
      <c r="C25" s="21"/>
      <c r="D25" s="21"/>
      <c r="E25" s="21"/>
    </row>
    <row r="26" spans="1:5" ht="13.5" customHeight="1">
      <c r="A26" s="6" t="s">
        <v>140</v>
      </c>
      <c r="B26" s="23" t="s">
        <v>339</v>
      </c>
      <c r="C26" s="21"/>
      <c r="D26" s="21"/>
      <c r="E26" s="21"/>
    </row>
    <row r="27" spans="1:5" ht="13.5" customHeight="1">
      <c r="A27" s="6" t="s">
        <v>110</v>
      </c>
      <c r="B27" s="25" t="s">
        <v>47</v>
      </c>
      <c r="C27" s="21">
        <v>5001205</v>
      </c>
      <c r="D27" s="21">
        <v>10000000</v>
      </c>
      <c r="E27" s="21">
        <v>8000000</v>
      </c>
    </row>
    <row r="28" spans="1:5" ht="13.5" customHeight="1">
      <c r="A28" s="6" t="s">
        <v>110</v>
      </c>
      <c r="B28" s="25" t="s">
        <v>240</v>
      </c>
      <c r="C28" s="21">
        <v>210297735</v>
      </c>
      <c r="D28" s="21">
        <v>252450000</v>
      </c>
      <c r="E28" s="21">
        <v>168600000</v>
      </c>
    </row>
    <row r="29" spans="1:5" ht="13.5" customHeight="1">
      <c r="A29" s="6"/>
      <c r="B29" s="25"/>
      <c r="C29" s="21"/>
      <c r="D29" s="21"/>
      <c r="E29" s="21"/>
    </row>
    <row r="30" spans="1:5" ht="13.5" customHeight="1">
      <c r="A30" s="6" t="s">
        <v>141</v>
      </c>
      <c r="B30" s="23" t="s">
        <v>340</v>
      </c>
      <c r="C30" s="21"/>
      <c r="D30" s="21"/>
      <c r="E30" s="21"/>
    </row>
    <row r="31" spans="1:5" ht="13.5" customHeight="1">
      <c r="A31" s="6" t="s">
        <v>111</v>
      </c>
      <c r="B31" s="25" t="s">
        <v>48</v>
      </c>
      <c r="C31" s="21">
        <v>53656022</v>
      </c>
      <c r="D31" s="21">
        <v>60000000</v>
      </c>
      <c r="E31" s="21">
        <v>70000000</v>
      </c>
    </row>
    <row r="32" spans="1:5" ht="13.5" customHeight="1">
      <c r="A32" s="6" t="s">
        <v>111</v>
      </c>
      <c r="B32" s="25" t="s">
        <v>49</v>
      </c>
      <c r="C32" s="21">
        <v>28924215</v>
      </c>
      <c r="D32" s="21">
        <v>33500000</v>
      </c>
      <c r="E32" s="21">
        <v>19600000</v>
      </c>
    </row>
    <row r="33" spans="1:5" ht="13.5" customHeight="1" thickBot="1">
      <c r="A33" s="4"/>
      <c r="B33" s="25"/>
      <c r="C33" s="25"/>
      <c r="D33" s="25"/>
      <c r="E33" s="25"/>
    </row>
    <row r="34" spans="1:5" ht="13.5" customHeight="1" thickBot="1">
      <c r="A34" s="11"/>
      <c r="B34" s="13" t="s">
        <v>153</v>
      </c>
      <c r="C34" s="14">
        <f>SUM(C6:C32)</f>
        <v>892387720</v>
      </c>
      <c r="D34" s="14">
        <f>SUM(D6:D32)</f>
        <v>878176100</v>
      </c>
      <c r="E34" s="14">
        <f>SUM(E6:E32)</f>
        <v>1000800000</v>
      </c>
    </row>
  </sheetData>
  <printOptions/>
  <pageMargins left="0.48" right="0.75" top="1.19" bottom="1" header="0.5" footer="0"/>
  <pageSetup firstPageNumber="51" useFirstPageNumber="1" horizontalDpi="600" verticalDpi="600" orientation="portrait" paperSize="9" scale="95" r:id="rId1"/>
  <headerFooter alignWithMargins="0">
    <oddHeader>&amp;C&amp;"Arial CE,Krepko"&amp;12 06 STANOVANJSKA DEJAVNOST IN PROSTORSKI RAZVOJ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49.875" style="24" customWidth="1"/>
    <col min="3" max="3" width="12.875" style="24" bestFit="1" customWidth="1"/>
    <col min="4" max="4" width="15.375" style="24" bestFit="1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8">
        <v>2001</v>
      </c>
      <c r="D3" s="8" t="s">
        <v>314</v>
      </c>
      <c r="E3" s="8">
        <v>2003</v>
      </c>
    </row>
    <row r="4" spans="1:5" ht="13.5" customHeight="1">
      <c r="A4" s="4"/>
      <c r="B4" s="25"/>
      <c r="C4" s="25"/>
      <c r="D4" s="25"/>
      <c r="E4" s="25"/>
    </row>
    <row r="5" spans="1:5" ht="13.5" customHeight="1">
      <c r="A5" s="5" t="s">
        <v>142</v>
      </c>
      <c r="B5" s="23" t="s">
        <v>341</v>
      </c>
      <c r="C5" s="25"/>
      <c r="D5" s="25"/>
      <c r="E5" s="25"/>
    </row>
    <row r="6" spans="1:5" ht="13.5" customHeight="1">
      <c r="A6" s="6" t="s">
        <v>112</v>
      </c>
      <c r="B6" s="25" t="s">
        <v>50</v>
      </c>
      <c r="C6" s="21">
        <v>1200000</v>
      </c>
      <c r="D6" s="21">
        <v>1350000</v>
      </c>
      <c r="E6" s="21">
        <v>1420000</v>
      </c>
    </row>
    <row r="7" spans="1:5" ht="13.5" customHeight="1">
      <c r="A7" s="6"/>
      <c r="B7" s="25"/>
      <c r="C7" s="21"/>
      <c r="D7" s="21"/>
      <c r="E7" s="21"/>
    </row>
    <row r="8" spans="1:5" ht="13.5" customHeight="1">
      <c r="A8" s="6" t="s">
        <v>143</v>
      </c>
      <c r="B8" s="23" t="s">
        <v>342</v>
      </c>
      <c r="C8" s="21"/>
      <c r="D8" s="21"/>
      <c r="E8" s="21"/>
    </row>
    <row r="9" spans="1:5" ht="13.5" customHeight="1">
      <c r="A9" s="6" t="s">
        <v>113</v>
      </c>
      <c r="B9" s="25" t="s">
        <v>241</v>
      </c>
      <c r="C9" s="21">
        <v>30660630</v>
      </c>
      <c r="D9" s="21">
        <v>35000000</v>
      </c>
      <c r="E9" s="21">
        <v>36800000</v>
      </c>
    </row>
    <row r="10" spans="1:5" ht="13.5" customHeight="1">
      <c r="A10" s="6" t="s">
        <v>113</v>
      </c>
      <c r="B10" s="25" t="s">
        <v>51</v>
      </c>
      <c r="C10" s="21">
        <v>500000</v>
      </c>
      <c r="D10" s="21">
        <v>540000</v>
      </c>
      <c r="E10" s="21">
        <v>570000</v>
      </c>
    </row>
    <row r="11" spans="1:5" ht="13.5" customHeight="1">
      <c r="A11" s="6" t="s">
        <v>113</v>
      </c>
      <c r="B11" s="25" t="s">
        <v>242</v>
      </c>
      <c r="C11" s="21">
        <v>990207</v>
      </c>
      <c r="D11" s="21">
        <v>0</v>
      </c>
      <c r="E11" s="21">
        <v>0</v>
      </c>
    </row>
    <row r="12" spans="1:5" ht="13.5" customHeight="1">
      <c r="A12" s="6" t="s">
        <v>113</v>
      </c>
      <c r="B12" s="25" t="s">
        <v>183</v>
      </c>
      <c r="C12" s="21">
        <v>0</v>
      </c>
      <c r="D12" s="21">
        <v>20000000</v>
      </c>
      <c r="E12" s="21">
        <v>20000000</v>
      </c>
    </row>
    <row r="13" spans="1:5" ht="13.5" customHeight="1">
      <c r="A13" s="6" t="s">
        <v>113</v>
      </c>
      <c r="B13" s="25" t="s">
        <v>192</v>
      </c>
      <c r="C13" s="21">
        <v>0</v>
      </c>
      <c r="D13" s="21">
        <v>10000000</v>
      </c>
      <c r="E13" s="21">
        <v>0</v>
      </c>
    </row>
    <row r="14" spans="1:5" ht="13.5" customHeight="1">
      <c r="A14" s="6" t="s">
        <v>113</v>
      </c>
      <c r="B14" s="25" t="s">
        <v>52</v>
      </c>
      <c r="C14" s="21">
        <v>0</v>
      </c>
      <c r="D14" s="21">
        <v>0</v>
      </c>
      <c r="E14" s="21">
        <v>40000000</v>
      </c>
    </row>
    <row r="15" spans="1:5" ht="13.5" customHeight="1">
      <c r="A15" s="6" t="s">
        <v>113</v>
      </c>
      <c r="B15" s="25" t="s">
        <v>243</v>
      </c>
      <c r="C15" s="21">
        <v>1919185</v>
      </c>
      <c r="D15" s="21">
        <v>2889000</v>
      </c>
      <c r="E15" s="21">
        <v>3040000</v>
      </c>
    </row>
    <row r="16" spans="1:5" ht="13.5" customHeight="1">
      <c r="A16" s="6" t="s">
        <v>113</v>
      </c>
      <c r="B16" s="25" t="s">
        <v>404</v>
      </c>
      <c r="C16" s="21">
        <v>0</v>
      </c>
      <c r="D16" s="21">
        <v>0</v>
      </c>
      <c r="E16" s="21">
        <v>3000000</v>
      </c>
    </row>
    <row r="17" spans="1:5" ht="13.5" customHeight="1">
      <c r="A17" s="6" t="s">
        <v>113</v>
      </c>
      <c r="B17" s="25" t="s">
        <v>53</v>
      </c>
      <c r="C17" s="21">
        <v>4115701</v>
      </c>
      <c r="D17" s="21">
        <v>4500000</v>
      </c>
      <c r="E17" s="21">
        <v>4750000</v>
      </c>
    </row>
    <row r="18" spans="1:5" ht="13.5" customHeight="1" thickBot="1">
      <c r="A18" s="4"/>
      <c r="B18" s="25"/>
      <c r="C18" s="25"/>
      <c r="D18" s="25"/>
      <c r="E18" s="25"/>
    </row>
    <row r="19" spans="1:5" ht="13.5" customHeight="1" thickBot="1">
      <c r="A19" s="11"/>
      <c r="B19" s="13" t="s">
        <v>153</v>
      </c>
      <c r="C19" s="14">
        <f>SUM(C6:C17)</f>
        <v>39385723</v>
      </c>
      <c r="D19" s="14">
        <f>SUM(D6:D17)</f>
        <v>74279000</v>
      </c>
      <c r="E19" s="14">
        <f>SUM(E6:E17)</f>
        <v>109580000</v>
      </c>
    </row>
  </sheetData>
  <printOptions/>
  <pageMargins left="0.5" right="0.75" top="1.19" bottom="1" header="0.5" footer="0"/>
  <pageSetup firstPageNumber="52" useFirstPageNumber="1" horizontalDpi="600" verticalDpi="600" orientation="portrait" paperSize="9" scale="95" r:id="rId1"/>
  <headerFooter alignWithMargins="0">
    <oddHeader>&amp;C&amp;"Arial CE,Krepko"&amp;12 07 ZDRAVSTVO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75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8.00390625" style="2" customWidth="1"/>
    <col min="2" max="2" width="52.375" style="24" customWidth="1"/>
    <col min="3" max="3" width="12.875" style="24" bestFit="1" customWidth="1"/>
    <col min="4" max="4" width="14.875" style="24" customWidth="1"/>
    <col min="5" max="5" width="12.375" style="24" customWidth="1"/>
    <col min="6" max="16384" width="9.125" style="24" customWidth="1"/>
  </cols>
  <sheetData>
    <row r="1" ht="13.5" customHeight="1" thickBot="1"/>
    <row r="2" spans="1:5" ht="13.5" customHeight="1">
      <c r="A2" s="3" t="s">
        <v>87</v>
      </c>
      <c r="B2" s="3" t="s">
        <v>88</v>
      </c>
      <c r="C2" s="3" t="s">
        <v>90</v>
      </c>
      <c r="D2" s="3" t="s">
        <v>313</v>
      </c>
      <c r="E2" s="3" t="s">
        <v>315</v>
      </c>
    </row>
    <row r="3" spans="1:5" ht="13.5" customHeight="1" thickBot="1">
      <c r="A3" s="8"/>
      <c r="B3" s="8" t="s">
        <v>89</v>
      </c>
      <c r="C3" s="8">
        <v>2001</v>
      </c>
      <c r="D3" s="8" t="s">
        <v>314</v>
      </c>
      <c r="E3" s="8">
        <v>2003</v>
      </c>
    </row>
    <row r="4" spans="1:5" ht="13.5" customHeight="1">
      <c r="A4" s="4"/>
      <c r="B4" s="25"/>
      <c r="C4" s="25"/>
      <c r="D4" s="25"/>
      <c r="E4" s="25"/>
    </row>
    <row r="5" spans="1:5" ht="13.5" customHeight="1">
      <c r="A5" s="5" t="s">
        <v>144</v>
      </c>
      <c r="B5" s="23" t="s">
        <v>343</v>
      </c>
      <c r="C5" s="25"/>
      <c r="D5" s="25"/>
      <c r="E5" s="25"/>
    </row>
    <row r="6" spans="1:5" ht="13.5" customHeight="1">
      <c r="A6" s="6" t="s">
        <v>114</v>
      </c>
      <c r="B6" s="25" t="s">
        <v>54</v>
      </c>
      <c r="C6" s="21">
        <v>2445000</v>
      </c>
      <c r="D6" s="21">
        <v>2850000</v>
      </c>
      <c r="E6" s="21">
        <v>2000000</v>
      </c>
    </row>
    <row r="7" spans="1:5" ht="13.5" customHeight="1">
      <c r="A7" s="6" t="s">
        <v>114</v>
      </c>
      <c r="B7" s="25" t="s">
        <v>244</v>
      </c>
      <c r="C7" s="21">
        <v>22092000</v>
      </c>
      <c r="D7" s="21">
        <v>27580000</v>
      </c>
      <c r="E7" s="21">
        <v>29000000</v>
      </c>
    </row>
    <row r="8" spans="1:5" ht="13.5" customHeight="1">
      <c r="A8" s="6" t="s">
        <v>114</v>
      </c>
      <c r="B8" s="25" t="s">
        <v>245</v>
      </c>
      <c r="C8" s="21">
        <v>3204000</v>
      </c>
      <c r="D8" s="21">
        <v>3430000</v>
      </c>
      <c r="E8" s="21">
        <v>0</v>
      </c>
    </row>
    <row r="9" spans="1:5" ht="13.5" customHeight="1">
      <c r="A9" s="6" t="s">
        <v>114</v>
      </c>
      <c r="B9" s="25" t="s">
        <v>55</v>
      </c>
      <c r="C9" s="21">
        <v>1800000</v>
      </c>
      <c r="D9" s="21">
        <v>1930000</v>
      </c>
      <c r="E9" s="21">
        <v>2030000</v>
      </c>
    </row>
    <row r="10" spans="1:5" ht="13.5" customHeight="1">
      <c r="A10" s="6" t="s">
        <v>114</v>
      </c>
      <c r="B10" s="25" t="s">
        <v>56</v>
      </c>
      <c r="C10" s="21">
        <v>14004000</v>
      </c>
      <c r="D10" s="21">
        <v>15100000</v>
      </c>
      <c r="E10" s="21">
        <v>20475000</v>
      </c>
    </row>
    <row r="11" spans="1:5" ht="13.5" customHeight="1">
      <c r="A11" s="6" t="s">
        <v>114</v>
      </c>
      <c r="B11" s="25" t="s">
        <v>246</v>
      </c>
      <c r="C11" s="21">
        <v>40299997</v>
      </c>
      <c r="D11" s="21">
        <v>43121000</v>
      </c>
      <c r="E11" s="21">
        <v>45320160</v>
      </c>
    </row>
    <row r="12" spans="1:5" ht="13.5" customHeight="1">
      <c r="A12" s="6" t="s">
        <v>114</v>
      </c>
      <c r="B12" s="25" t="s">
        <v>57</v>
      </c>
      <c r="C12" s="21">
        <v>10957749</v>
      </c>
      <c r="D12" s="21">
        <v>7148000</v>
      </c>
      <c r="E12" s="21">
        <v>10000000</v>
      </c>
    </row>
    <row r="13" spans="1:5" ht="13.5" customHeight="1">
      <c r="A13" s="6" t="s">
        <v>114</v>
      </c>
      <c r="B13" s="25" t="s">
        <v>247</v>
      </c>
      <c r="C13" s="21">
        <v>1600000</v>
      </c>
      <c r="D13" s="21">
        <v>1700000</v>
      </c>
      <c r="E13" s="21">
        <v>0</v>
      </c>
    </row>
    <row r="14" spans="1:5" ht="13.5" customHeight="1">
      <c r="A14" s="6" t="s">
        <v>114</v>
      </c>
      <c r="B14" s="25" t="s">
        <v>248</v>
      </c>
      <c r="C14" s="21">
        <v>41616189</v>
      </c>
      <c r="D14" s="21">
        <v>42360450</v>
      </c>
      <c r="E14" s="21">
        <v>48507110</v>
      </c>
    </row>
    <row r="15" spans="1:5" ht="13.5" customHeight="1">
      <c r="A15" s="6" t="s">
        <v>114</v>
      </c>
      <c r="B15" s="25" t="s">
        <v>249</v>
      </c>
      <c r="C15" s="21">
        <v>5681031</v>
      </c>
      <c r="D15" s="21">
        <v>5837290</v>
      </c>
      <c r="E15" s="21">
        <v>6624340</v>
      </c>
    </row>
    <row r="16" spans="1:5" ht="13.5" customHeight="1">
      <c r="A16" s="6" t="s">
        <v>114</v>
      </c>
      <c r="B16" s="25" t="s">
        <v>250</v>
      </c>
      <c r="C16" s="21">
        <v>7790880</v>
      </c>
      <c r="D16" s="21">
        <v>8767260</v>
      </c>
      <c r="E16" s="21">
        <v>9040750</v>
      </c>
    </row>
    <row r="17" spans="1:5" ht="13.5" customHeight="1">
      <c r="A17" s="6" t="s">
        <v>114</v>
      </c>
      <c r="B17" s="25" t="s">
        <v>301</v>
      </c>
      <c r="C17" s="21">
        <v>0</v>
      </c>
      <c r="D17" s="21">
        <v>6408000</v>
      </c>
      <c r="E17" s="21">
        <v>0</v>
      </c>
    </row>
    <row r="18" spans="1:5" ht="13.5" customHeight="1">
      <c r="A18" s="6" t="s">
        <v>114</v>
      </c>
      <c r="B18" s="25" t="s">
        <v>251</v>
      </c>
      <c r="C18" s="21">
        <v>34999863</v>
      </c>
      <c r="D18" s="21">
        <v>40000000</v>
      </c>
      <c r="E18" s="21">
        <v>40000000</v>
      </c>
    </row>
    <row r="19" spans="1:5" ht="13.5" customHeight="1">
      <c r="A19" s="6" t="s">
        <v>114</v>
      </c>
      <c r="B19" s="25" t="s">
        <v>306</v>
      </c>
      <c r="C19" s="21">
        <v>0</v>
      </c>
      <c r="D19" s="21">
        <v>1500000</v>
      </c>
      <c r="E19" s="21">
        <v>0</v>
      </c>
    </row>
    <row r="20" spans="1:5" ht="13.5" customHeight="1">
      <c r="A20" s="6" t="s">
        <v>114</v>
      </c>
      <c r="B20" s="25" t="s">
        <v>58</v>
      </c>
      <c r="C20" s="21">
        <v>12524720</v>
      </c>
      <c r="D20" s="21">
        <v>4600000</v>
      </c>
      <c r="E20" s="21">
        <v>0</v>
      </c>
    </row>
    <row r="21" spans="1:5" ht="13.5" customHeight="1">
      <c r="A21" s="6" t="s">
        <v>114</v>
      </c>
      <c r="B21" s="25" t="s">
        <v>390</v>
      </c>
      <c r="C21" s="21">
        <v>0</v>
      </c>
      <c r="D21" s="21">
        <v>0</v>
      </c>
      <c r="E21" s="21">
        <v>10000000</v>
      </c>
    </row>
    <row r="22" spans="1:5" ht="13.5" customHeight="1">
      <c r="A22" s="6" t="s">
        <v>114</v>
      </c>
      <c r="B22" s="25" t="s">
        <v>59</v>
      </c>
      <c r="C22" s="21">
        <v>0</v>
      </c>
      <c r="D22" s="21">
        <v>7193000</v>
      </c>
      <c r="E22" s="21">
        <v>0</v>
      </c>
    </row>
    <row r="23" spans="1:5" ht="13.5" customHeight="1">
      <c r="A23" s="6" t="s">
        <v>114</v>
      </c>
      <c r="B23" s="25" t="s">
        <v>60</v>
      </c>
      <c r="C23" s="21">
        <v>69954573</v>
      </c>
      <c r="D23" s="21">
        <v>110000000</v>
      </c>
      <c r="E23" s="21">
        <v>0</v>
      </c>
    </row>
    <row r="24" spans="1:5" ht="13.5" customHeight="1">
      <c r="A24" s="6" t="s">
        <v>114</v>
      </c>
      <c r="B24" s="25" t="s">
        <v>296</v>
      </c>
      <c r="C24" s="21">
        <v>1303723</v>
      </c>
      <c r="D24" s="21">
        <v>6000000</v>
      </c>
      <c r="E24" s="21">
        <v>1785000</v>
      </c>
    </row>
    <row r="25" spans="1:5" ht="13.5" customHeight="1">
      <c r="A25" s="6" t="s">
        <v>114</v>
      </c>
      <c r="B25" s="25" t="s">
        <v>252</v>
      </c>
      <c r="C25" s="21">
        <v>2921808</v>
      </c>
      <c r="D25" s="21">
        <v>8481000</v>
      </c>
      <c r="E25" s="21">
        <v>15000000</v>
      </c>
    </row>
    <row r="26" spans="1:5" ht="13.5" customHeight="1">
      <c r="A26" s="6" t="s">
        <v>114</v>
      </c>
      <c r="B26" s="25" t="s">
        <v>253</v>
      </c>
      <c r="C26" s="21">
        <v>9238871</v>
      </c>
      <c r="D26" s="21">
        <v>0</v>
      </c>
      <c r="E26" s="21">
        <v>5000000</v>
      </c>
    </row>
    <row r="27" spans="1:5" ht="13.5" customHeight="1">
      <c r="A27" s="6" t="s">
        <v>114</v>
      </c>
      <c r="B27" s="25" t="s">
        <v>311</v>
      </c>
      <c r="C27" s="21">
        <v>19901516</v>
      </c>
      <c r="D27" s="21">
        <v>28500000</v>
      </c>
      <c r="E27" s="21">
        <v>25000000</v>
      </c>
    </row>
    <row r="28" spans="1:5" ht="13.5" customHeight="1">
      <c r="A28" s="6"/>
      <c r="B28" s="25" t="s">
        <v>312</v>
      </c>
      <c r="C28" s="21"/>
      <c r="D28" s="21"/>
      <c r="E28" s="21"/>
    </row>
    <row r="29" spans="1:5" ht="13.5" customHeight="1">
      <c r="A29" s="6" t="s">
        <v>114</v>
      </c>
      <c r="B29" s="25" t="s">
        <v>61</v>
      </c>
      <c r="C29" s="21">
        <v>2992850</v>
      </c>
      <c r="D29" s="21">
        <v>0</v>
      </c>
      <c r="E29" s="21">
        <v>0</v>
      </c>
    </row>
    <row r="30" spans="1:5" ht="13.5" customHeight="1">
      <c r="A30" s="6" t="s">
        <v>114</v>
      </c>
      <c r="B30" s="25" t="s">
        <v>179</v>
      </c>
      <c r="C30" s="21">
        <v>3779496</v>
      </c>
      <c r="D30" s="21">
        <v>0</v>
      </c>
      <c r="E30" s="21">
        <v>0</v>
      </c>
    </row>
    <row r="31" spans="1:5" ht="13.5" customHeight="1">
      <c r="A31" s="6" t="s">
        <v>114</v>
      </c>
      <c r="B31" s="25" t="s">
        <v>402</v>
      </c>
      <c r="C31" s="21">
        <v>0</v>
      </c>
      <c r="D31" s="21">
        <v>0</v>
      </c>
      <c r="E31" s="21">
        <v>5000000</v>
      </c>
    </row>
    <row r="32" spans="1:5" ht="13.5" customHeight="1">
      <c r="A32" s="6" t="s">
        <v>114</v>
      </c>
      <c r="B32" s="25" t="s">
        <v>299</v>
      </c>
      <c r="C32" s="21">
        <v>0</v>
      </c>
      <c r="D32" s="21">
        <v>1500000</v>
      </c>
      <c r="E32" s="21">
        <v>0</v>
      </c>
    </row>
    <row r="33" spans="1:5" ht="13.5" customHeight="1">
      <c r="A33" s="6" t="s">
        <v>114</v>
      </c>
      <c r="B33" s="25" t="s">
        <v>62</v>
      </c>
      <c r="C33" s="21">
        <v>977552</v>
      </c>
      <c r="D33" s="21">
        <v>0</v>
      </c>
      <c r="E33" s="21">
        <v>0</v>
      </c>
    </row>
    <row r="34" spans="1:5" ht="13.5" customHeight="1">
      <c r="A34" s="6"/>
      <c r="B34" s="25"/>
      <c r="C34" s="21"/>
      <c r="D34" s="21"/>
      <c r="E34" s="21"/>
    </row>
    <row r="35" spans="1:5" ht="13.5" customHeight="1">
      <c r="A35" s="6" t="s">
        <v>145</v>
      </c>
      <c r="B35" s="23" t="s">
        <v>344</v>
      </c>
      <c r="C35" s="21"/>
      <c r="D35" s="21"/>
      <c r="E35" s="21"/>
    </row>
    <row r="36" spans="1:5" ht="13.5" customHeight="1">
      <c r="A36" s="6" t="s">
        <v>115</v>
      </c>
      <c r="B36" s="25" t="s">
        <v>54</v>
      </c>
      <c r="C36" s="21">
        <v>3298330</v>
      </c>
      <c r="D36" s="21">
        <v>3572000</v>
      </c>
      <c r="E36" s="21">
        <v>3000000</v>
      </c>
    </row>
    <row r="37" spans="1:5" ht="13.5" customHeight="1">
      <c r="A37" s="6" t="s">
        <v>115</v>
      </c>
      <c r="B37" s="25" t="s">
        <v>254</v>
      </c>
      <c r="C37" s="21">
        <v>800000</v>
      </c>
      <c r="D37" s="21">
        <v>850000</v>
      </c>
      <c r="E37" s="21">
        <v>900000</v>
      </c>
    </row>
    <row r="38" spans="1:5" ht="13.5" customHeight="1">
      <c r="A38" s="6" t="s">
        <v>115</v>
      </c>
      <c r="B38" s="25" t="s">
        <v>255</v>
      </c>
      <c r="C38" s="21">
        <v>3200000</v>
      </c>
      <c r="D38" s="21">
        <v>2900000</v>
      </c>
      <c r="E38" s="21">
        <v>2570000</v>
      </c>
    </row>
    <row r="39" spans="1:5" ht="13.5" customHeight="1">
      <c r="A39" s="6" t="s">
        <v>115</v>
      </c>
      <c r="B39" s="25" t="s">
        <v>256</v>
      </c>
      <c r="C39" s="21">
        <v>0</v>
      </c>
      <c r="D39" s="21">
        <v>5606304</v>
      </c>
      <c r="E39" s="21">
        <v>0</v>
      </c>
    </row>
    <row r="40" spans="1:5" ht="13.5" customHeight="1">
      <c r="A40" s="6" t="s">
        <v>115</v>
      </c>
      <c r="B40" s="25" t="s">
        <v>63</v>
      </c>
      <c r="C40" s="21">
        <v>2499999</v>
      </c>
      <c r="D40" s="21">
        <v>2660000</v>
      </c>
      <c r="E40" s="21">
        <v>2800000</v>
      </c>
    </row>
    <row r="41" spans="1:5" ht="13.5" customHeight="1">
      <c r="A41" s="6" t="s">
        <v>115</v>
      </c>
      <c r="B41" s="25" t="s">
        <v>64</v>
      </c>
      <c r="C41" s="21">
        <v>3256000</v>
      </c>
      <c r="D41" s="21">
        <v>3485000</v>
      </c>
      <c r="E41" s="21">
        <v>4000000</v>
      </c>
    </row>
    <row r="42" spans="1:5" ht="13.5" customHeight="1">
      <c r="A42" s="6" t="s">
        <v>115</v>
      </c>
      <c r="B42" s="25" t="s">
        <v>65</v>
      </c>
      <c r="C42" s="21">
        <v>15078997</v>
      </c>
      <c r="D42" s="21">
        <v>16044000</v>
      </c>
      <c r="E42" s="21">
        <v>16860000</v>
      </c>
    </row>
    <row r="43" spans="1:5" ht="13.5" customHeight="1">
      <c r="A43" s="6" t="s">
        <v>115</v>
      </c>
      <c r="B43" s="25" t="s">
        <v>257</v>
      </c>
      <c r="C43" s="21">
        <v>1116997</v>
      </c>
      <c r="D43" s="21">
        <v>2050000</v>
      </c>
      <c r="E43" s="21">
        <v>3321000</v>
      </c>
    </row>
    <row r="44" spans="1:5" ht="13.5" customHeight="1">
      <c r="A44" s="6" t="s">
        <v>115</v>
      </c>
      <c r="B44" s="25" t="s">
        <v>66</v>
      </c>
      <c r="C44" s="21">
        <v>3699997</v>
      </c>
      <c r="D44" s="21">
        <v>5500000</v>
      </c>
      <c r="E44" s="21">
        <v>6000000</v>
      </c>
    </row>
    <row r="45" spans="1:5" ht="13.5" customHeight="1">
      <c r="A45" s="6" t="s">
        <v>115</v>
      </c>
      <c r="B45" s="25" t="s">
        <v>184</v>
      </c>
      <c r="C45" s="21">
        <v>29000000</v>
      </c>
      <c r="D45" s="21">
        <v>27500000</v>
      </c>
      <c r="E45" s="21">
        <v>30886000</v>
      </c>
    </row>
    <row r="46" spans="1:5" ht="13.5" customHeight="1">
      <c r="A46" s="6" t="s">
        <v>115</v>
      </c>
      <c r="B46" s="25" t="s">
        <v>185</v>
      </c>
      <c r="C46" s="21">
        <v>0</v>
      </c>
      <c r="D46" s="21">
        <v>3500000</v>
      </c>
      <c r="E46" s="21">
        <v>3680000</v>
      </c>
    </row>
    <row r="47" spans="1:5" ht="13.5" customHeight="1">
      <c r="A47" s="6" t="s">
        <v>115</v>
      </c>
      <c r="B47" s="25" t="s">
        <v>181</v>
      </c>
      <c r="C47" s="21">
        <v>40696782</v>
      </c>
      <c r="D47" s="21">
        <f>41800000+1200000</f>
        <v>43000000</v>
      </c>
      <c r="E47" s="21">
        <v>40200000</v>
      </c>
    </row>
    <row r="48" spans="1:5" ht="13.5" customHeight="1">
      <c r="A48" s="6" t="s">
        <v>115</v>
      </c>
      <c r="B48" s="25" t="s">
        <v>258</v>
      </c>
      <c r="C48" s="21">
        <v>150052941</v>
      </c>
      <c r="D48" s="21">
        <v>147137000</v>
      </c>
      <c r="E48" s="21">
        <v>155240020</v>
      </c>
    </row>
    <row r="49" spans="1:5" ht="13.5" customHeight="1">
      <c r="A49" s="6" t="s">
        <v>115</v>
      </c>
      <c r="B49" s="25" t="s">
        <v>259</v>
      </c>
      <c r="C49" s="21">
        <v>21308946</v>
      </c>
      <c r="D49" s="21">
        <v>21075870</v>
      </c>
      <c r="E49" s="21">
        <v>22915280</v>
      </c>
    </row>
    <row r="50" spans="1:5" ht="13.5" customHeight="1">
      <c r="A50" s="6" t="s">
        <v>115</v>
      </c>
      <c r="B50" s="25" t="s">
        <v>260</v>
      </c>
      <c r="C50" s="21">
        <v>24840216</v>
      </c>
      <c r="D50" s="21">
        <v>57141910</v>
      </c>
      <c r="E50" s="21">
        <f>65451740+1500000</f>
        <v>66951740</v>
      </c>
    </row>
    <row r="51" spans="1:5" ht="13.5" customHeight="1">
      <c r="A51" s="6" t="s">
        <v>115</v>
      </c>
      <c r="B51" s="25" t="s">
        <v>67</v>
      </c>
      <c r="C51" s="21">
        <v>1557709</v>
      </c>
      <c r="D51" s="21">
        <v>1038000</v>
      </c>
      <c r="E51" s="21">
        <v>858000</v>
      </c>
    </row>
    <row r="52" spans="1:5" ht="13.5" customHeight="1">
      <c r="A52" s="6" t="s">
        <v>115</v>
      </c>
      <c r="B52" s="25" t="s">
        <v>68</v>
      </c>
      <c r="C52" s="21">
        <v>10500000</v>
      </c>
      <c r="D52" s="20">
        <f>11200000+800000</f>
        <v>12000000</v>
      </c>
      <c r="E52" s="20">
        <v>12000000</v>
      </c>
    </row>
    <row r="53" spans="1:5" ht="13.5" customHeight="1">
      <c r="A53" s="6" t="s">
        <v>115</v>
      </c>
      <c r="B53" s="25" t="s">
        <v>186</v>
      </c>
      <c r="C53" s="21">
        <v>0</v>
      </c>
      <c r="D53" s="21">
        <v>6000000</v>
      </c>
      <c r="E53" s="21">
        <v>0</v>
      </c>
    </row>
    <row r="54" spans="1:5" ht="13.5" customHeight="1">
      <c r="A54" s="6" t="s">
        <v>115</v>
      </c>
      <c r="B54" s="25" t="s">
        <v>391</v>
      </c>
      <c r="C54" s="21">
        <v>0</v>
      </c>
      <c r="D54" s="21">
        <v>0</v>
      </c>
      <c r="E54" s="21">
        <v>6357000</v>
      </c>
    </row>
    <row r="55" spans="1:5" ht="13.5" customHeight="1">
      <c r="A55" s="6" t="s">
        <v>115</v>
      </c>
      <c r="B55" s="25" t="s">
        <v>401</v>
      </c>
      <c r="C55" s="21">
        <v>11371000</v>
      </c>
      <c r="D55" s="21">
        <v>3773000</v>
      </c>
      <c r="E55" s="21">
        <v>4000000</v>
      </c>
    </row>
    <row r="56" spans="1:5" ht="13.5" customHeight="1">
      <c r="A56" s="6" t="s">
        <v>115</v>
      </c>
      <c r="B56" s="25" t="s">
        <v>302</v>
      </c>
      <c r="C56" s="21">
        <v>0</v>
      </c>
      <c r="D56" s="21">
        <v>1000000</v>
      </c>
      <c r="E56" s="21">
        <v>1200000</v>
      </c>
    </row>
    <row r="57" spans="1:5" ht="13.5" customHeight="1">
      <c r="A57" s="6" t="s">
        <v>115</v>
      </c>
      <c r="B57" s="25" t="s">
        <v>261</v>
      </c>
      <c r="C57" s="21">
        <v>11361271</v>
      </c>
      <c r="D57" s="21">
        <v>21747000</v>
      </c>
      <c r="E57" s="21">
        <v>16577000</v>
      </c>
    </row>
    <row r="58" spans="1:5" ht="13.5" customHeight="1">
      <c r="A58" s="6" t="s">
        <v>115</v>
      </c>
      <c r="B58" s="25" t="s">
        <v>262</v>
      </c>
      <c r="C58" s="21">
        <v>3000000</v>
      </c>
      <c r="D58" s="21">
        <f>3200000+1800000</f>
        <v>5000000</v>
      </c>
      <c r="E58" s="21">
        <v>6000000</v>
      </c>
    </row>
    <row r="59" spans="1:5" ht="13.5" customHeight="1">
      <c r="A59" s="6" t="s">
        <v>115</v>
      </c>
      <c r="B59" s="25" t="s">
        <v>263</v>
      </c>
      <c r="C59" s="21">
        <v>3600000</v>
      </c>
      <c r="D59" s="21">
        <v>3000000</v>
      </c>
      <c r="E59" s="21">
        <v>0</v>
      </c>
    </row>
    <row r="60" spans="1:5" ht="13.5" customHeight="1">
      <c r="A60" s="6" t="s">
        <v>115</v>
      </c>
      <c r="B60" s="25" t="s">
        <v>187</v>
      </c>
      <c r="C60" s="21">
        <v>4000000</v>
      </c>
      <c r="D60" s="21">
        <f>4850000+2000000</f>
        <v>6850000</v>
      </c>
      <c r="E60" s="21">
        <v>0</v>
      </c>
    </row>
    <row r="61" spans="1:5" ht="13.5" customHeight="1">
      <c r="A61" s="6" t="s">
        <v>115</v>
      </c>
      <c r="B61" s="25" t="s">
        <v>392</v>
      </c>
      <c r="C61" s="21">
        <v>0</v>
      </c>
      <c r="D61" s="21">
        <v>0</v>
      </c>
      <c r="E61" s="21">
        <v>10000000</v>
      </c>
    </row>
    <row r="62" spans="1:5" ht="13.5" customHeight="1">
      <c r="A62" s="6" t="s">
        <v>115</v>
      </c>
      <c r="B62" s="25" t="s">
        <v>69</v>
      </c>
      <c r="C62" s="21">
        <v>15000000</v>
      </c>
      <c r="D62" s="21">
        <v>7000000</v>
      </c>
      <c r="E62" s="21">
        <v>7000000</v>
      </c>
    </row>
    <row r="63" spans="1:5" ht="13.5" customHeight="1">
      <c r="A63" s="6" t="s">
        <v>115</v>
      </c>
      <c r="B63" s="25" t="s">
        <v>70</v>
      </c>
      <c r="C63" s="21">
        <v>5000000</v>
      </c>
      <c r="D63" s="21">
        <v>0</v>
      </c>
      <c r="E63" s="21">
        <v>0</v>
      </c>
    </row>
    <row r="64" spans="1:5" ht="13.5" customHeight="1">
      <c r="A64" s="6" t="s">
        <v>115</v>
      </c>
      <c r="B64" s="25" t="s">
        <v>193</v>
      </c>
      <c r="C64" s="21">
        <v>0</v>
      </c>
      <c r="D64" s="21">
        <v>1000000</v>
      </c>
      <c r="E64" s="21">
        <v>0</v>
      </c>
    </row>
    <row r="65" spans="1:5" ht="13.5" customHeight="1">
      <c r="A65" s="6"/>
      <c r="B65" s="25"/>
      <c r="C65" s="21"/>
      <c r="D65" s="21"/>
      <c r="E65" s="21"/>
    </row>
    <row r="66" spans="1:5" ht="13.5" customHeight="1">
      <c r="A66" s="6" t="s">
        <v>146</v>
      </c>
      <c r="B66" s="23" t="s">
        <v>345</v>
      </c>
      <c r="C66" s="21"/>
      <c r="D66" s="21"/>
      <c r="E66" s="21"/>
    </row>
    <row r="67" spans="1:5" ht="13.5" customHeight="1">
      <c r="A67" s="6"/>
      <c r="B67" s="23" t="s">
        <v>346</v>
      </c>
      <c r="C67" s="21"/>
      <c r="D67" s="21"/>
      <c r="E67" s="21"/>
    </row>
    <row r="68" spans="1:5" ht="13.5" customHeight="1">
      <c r="A68" s="6" t="s">
        <v>116</v>
      </c>
      <c r="B68" s="25" t="s">
        <v>264</v>
      </c>
      <c r="C68" s="21">
        <v>3501439</v>
      </c>
      <c r="D68" s="21">
        <v>2800000</v>
      </c>
      <c r="E68" s="21">
        <v>1200000</v>
      </c>
    </row>
    <row r="69" spans="1:5" ht="13.5" customHeight="1">
      <c r="A69" s="6" t="s">
        <v>116</v>
      </c>
      <c r="B69" s="25" t="s">
        <v>265</v>
      </c>
      <c r="C69" s="21">
        <v>6380000</v>
      </c>
      <c r="D69" s="21">
        <v>7000000</v>
      </c>
      <c r="E69" s="21"/>
    </row>
    <row r="70" spans="1:5" ht="13.5" customHeight="1">
      <c r="A70" s="6" t="s">
        <v>116</v>
      </c>
      <c r="B70" s="25" t="s">
        <v>403</v>
      </c>
      <c r="C70" s="21">
        <v>0</v>
      </c>
      <c r="D70" s="21">
        <v>0</v>
      </c>
      <c r="E70" s="21">
        <v>16500000</v>
      </c>
    </row>
    <row r="71" spans="1:5" ht="13.5" customHeight="1">
      <c r="A71" s="6" t="s">
        <v>116</v>
      </c>
      <c r="B71" s="25" t="s">
        <v>266</v>
      </c>
      <c r="C71" s="21">
        <v>15296796</v>
      </c>
      <c r="D71" s="21">
        <v>15700000</v>
      </c>
      <c r="E71" s="21">
        <v>16500000</v>
      </c>
    </row>
    <row r="72" spans="1:5" ht="13.5" customHeight="1">
      <c r="A72" s="6" t="s">
        <v>116</v>
      </c>
      <c r="B72" s="25" t="s">
        <v>303</v>
      </c>
      <c r="C72" s="21">
        <v>0</v>
      </c>
      <c r="D72" s="21">
        <v>376389</v>
      </c>
      <c r="E72" s="21">
        <v>0</v>
      </c>
    </row>
    <row r="73" spans="1:5" ht="13.5" customHeight="1">
      <c r="A73" s="6" t="s">
        <v>116</v>
      </c>
      <c r="B73" s="25" t="s">
        <v>71</v>
      </c>
      <c r="C73" s="21">
        <v>1324016</v>
      </c>
      <c r="D73" s="21">
        <v>274760</v>
      </c>
      <c r="E73" s="21">
        <v>0</v>
      </c>
    </row>
    <row r="74" spans="1:5" ht="13.5" customHeight="1" thickBot="1">
      <c r="A74" s="4"/>
      <c r="B74" s="25"/>
      <c r="C74" s="25"/>
      <c r="D74" s="25"/>
      <c r="E74" s="25"/>
    </row>
    <row r="75" spans="1:5" ht="13.5" customHeight="1" thickBot="1">
      <c r="A75" s="11"/>
      <c r="B75" s="13" t="s">
        <v>153</v>
      </c>
      <c r="C75" s="14">
        <f>SUM(C6:C73)</f>
        <v>700827254</v>
      </c>
      <c r="D75" s="14">
        <f>SUM(D6:D73)</f>
        <v>810587233</v>
      </c>
      <c r="E75" s="14">
        <f>SUM(E6:E73)</f>
        <v>732298400</v>
      </c>
    </row>
  </sheetData>
  <printOptions/>
  <pageMargins left="0.46" right="0.75" top="1.17" bottom="0.65" header="0.53" footer="0"/>
  <pageSetup firstPageNumber="53" useFirstPageNumber="1" horizontalDpi="600" verticalDpi="600" orientation="portrait" paperSize="9" scale="95" r:id="rId1"/>
  <headerFooter alignWithMargins="0">
    <oddHeader>&amp;C&amp;"Arial CE,Krepko"&amp;12 08 REKREACIJA, KULTURA IN DEJAVNOST NEPROFITNIH
ORGANIZACIJ, ZDRUŽENJ, DRUŠTEV IN DRUGIH INSTITUCIJ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TANJA</cp:lastModifiedBy>
  <cp:lastPrinted>2003-03-17T12:16:58Z</cp:lastPrinted>
  <dcterms:created xsi:type="dcterms:W3CDTF">2001-02-14T09:35:50Z</dcterms:created>
  <dcterms:modified xsi:type="dcterms:W3CDTF">2003-03-21T08:15:05Z</dcterms:modified>
  <cp:category/>
  <cp:version/>
  <cp:contentType/>
  <cp:contentStatus/>
</cp:coreProperties>
</file>