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1570" windowHeight="7995" tabRatio="733" activeTab="2"/>
  </bookViews>
  <sheets>
    <sheet name="Rekapitulacija" sheetId="1" r:id="rId1"/>
    <sheet name="Gradbena in ee_dela" sheetId="2" r:id="rId2"/>
    <sheet name="Ostalo" sheetId="3" r:id="rId3"/>
  </sheets>
  <externalReferences>
    <externalReference r:id="rId6"/>
    <externalReference r:id="rId7"/>
  </externalReferences>
  <definedNames>
    <definedName name="_xlfn.BAHTTEXT" hidden="1">#NAME?</definedName>
    <definedName name="AKUMULACIJA" localSheetId="1">#REF!</definedName>
    <definedName name="AKUMULACIJA">#REF!</definedName>
    <definedName name="FAK_MATERIAL" localSheetId="1">#REF!</definedName>
    <definedName name="FAK_MATERIAL">#REF!</definedName>
    <definedName name="FAKTOR_NA_URE" localSheetId="1">#REF!</definedName>
    <definedName name="FAKTOR_NA_URE">#REF!</definedName>
    <definedName name="indeks">'Rekapitulacija'!#REF!</definedName>
    <definedName name="KALK_URA" localSheetId="1">#REF!</definedName>
    <definedName name="KALK_URA">#REF!</definedName>
    <definedName name="_xlnm.Print_Area" localSheetId="1">'Gradbena in ee_dela'!$A$1:$I$77</definedName>
    <definedName name="PROC_MATERIAL" localSheetId="1">#REF!</definedName>
    <definedName name="PROC_MATERIAL">#REF!</definedName>
    <definedName name="SKUPAJ_AKUMULACIJA" localSheetId="1">#REF!</definedName>
    <definedName name="SKUPAJ_AKUMULACIJA">#REF!</definedName>
    <definedName name="SKUPAJ_BRUTO_MATERIAL" localSheetId="1">#REF!</definedName>
    <definedName name="SKUPAJ_BRUTO_MATERIAL">#REF!</definedName>
    <definedName name="SKUPAJ_DELO" localSheetId="1">#REF!</definedName>
    <definedName name="SKUPAJ_DELO">#REF!</definedName>
    <definedName name="SKUPAJ_DODATEK_NA_MATERIAL" localSheetId="1">#REF!</definedName>
    <definedName name="SKUPAJ_DODATEK_NA_MATERIAL">#REF!</definedName>
    <definedName name="SKUPAJ_NETO_MATERIAL" localSheetId="1">#REF!</definedName>
    <definedName name="SKUPAJ_NETO_MATERIAL">#REF!</definedName>
    <definedName name="SKUPAJ_PREDRAČUN" localSheetId="1">#REF!</definedName>
    <definedName name="SKUPAJ_PREDRAČUN">#REF!</definedName>
    <definedName name="SKUPAJ_ŠT_UR" localSheetId="1">#REF!</definedName>
    <definedName name="SKUPAJ_ŠT_UR">#REF!</definedName>
    <definedName name="_xlnm.Print_Titles" localSheetId="1">'Gradbena in ee_dela'!$5:$6</definedName>
    <definedName name="vv">'[1]Rekapitulacija'!$D$40</definedName>
  </definedNames>
  <calcPr fullCalcOnLoad="1"/>
</workbook>
</file>

<file path=xl/sharedStrings.xml><?xml version="1.0" encoding="utf-8"?>
<sst xmlns="http://schemas.openxmlformats.org/spreadsheetml/2006/main" count="119" uniqueCount="62">
  <si>
    <t>m</t>
  </si>
  <si>
    <t>ur</t>
  </si>
  <si>
    <t>Skupaj ostalo:</t>
  </si>
  <si>
    <t>kpl</t>
  </si>
  <si>
    <t>Ostalo</t>
  </si>
  <si>
    <t>Enota</t>
  </si>
  <si>
    <t>Količina</t>
  </si>
  <si>
    <t>Cena/enoto</t>
  </si>
  <si>
    <t>Vrednost</t>
  </si>
  <si>
    <t>kos</t>
  </si>
  <si>
    <t>Št.</t>
  </si>
  <si>
    <t>Opis</t>
  </si>
  <si>
    <t xml:space="preserve"> </t>
  </si>
  <si>
    <t>OPOMBA</t>
  </si>
  <si>
    <t>2.</t>
  </si>
  <si>
    <t>1.</t>
  </si>
  <si>
    <t>Projektantski nadzor električnih napeljav - vrednost urne postavke po priporočilih IZS in ZAPS, vključen je tudi potovalni čas</t>
  </si>
  <si>
    <t>Strokovni nadzor električnih napeljav - vrednost urne postavke po priporočilih IZS in ZAPS, vključen je tudi potovalni čas</t>
  </si>
  <si>
    <t>N ur</t>
  </si>
  <si>
    <t>Izdelava manjših sprememb projektnih rešitev ali kontrolnih izračunov in preverjanj predlaganih sprememb na predlog izvajalca, nadzornika, investitorja - vrednost urne postavke po priporočilih IZS in ZAPS, vključen je tudi potovalni čas</t>
  </si>
  <si>
    <t>Uskladitev križanj kabelske kanalizacije z ostalimi podzemnimi komunalnimi instalacijami (skladno s "Smernice in navodila za izbiro, polaganje in prevzem elektroenergetskih kablov nazivne napetosti 1kV do 35kV – Elektro inštitut Milan Vidmar – Študija št. 2090, september 2011")</t>
  </si>
  <si>
    <t>SKUPAJ brez DDV:</t>
  </si>
  <si>
    <t>Popis del in predizmer je pripravljen na osnovi projekta za izvedbo, podan je kot projektantska ocena predvidenih gradbenih in elektromontažnih del, glede na razpoložljive podatke o cenah in se lahko razlikuje od uradno pridobljenih ponudb. Zaključni sloj nad kabelsko kanalizacijo v cesti in pločniku ni predmet tega načrta in je zajet v "Načrtu gradbenih konstrukcij in drugi gradbeni načrti"</t>
  </si>
  <si>
    <t>Pred pričetkom del mora izvajalec pripraviti gradbišče in vso potrebno dokumentacijo za izvajanje del po popisu (prijava gradbišča, načrt organizacije gradbišča, soglasja in dovoljenja, obvezno gradbiščno dokumentacijo, odločbo o imenovanju odgovornega vodje del in gradbišča, podroben terminski plan izvedbe del, skupni dogovor o zagotavljanju varnosti in zdravja pri delu). Načrt prometne ureditve izvajalec pridobi pri naročniku. Dobavitelj in izvajalec sta dolžna vgraditi material skladno z Odredbo o sezanmu standardov, katerih uporaba ustvari domnevo o skladnosti radbenih proizvodov z zahtevami Zakona o gradbenih proizvodih, Ur.l. RS, št. 32/2013.</t>
  </si>
  <si>
    <t>Priprava odklopov, izvedba začasnih napajanj in nadzor elektro distribucije  (po dejanskih stroških)</t>
  </si>
  <si>
    <t>Ureditev zelenice z zatravitvijo na območju brežine in travnika</t>
  </si>
  <si>
    <t>Vse mere je potrebno preveriti na licu mesta in prilagoditi izvedbo dejanskemu stanju.
Za vse netipske elemente morajo biti izdelane delavniške risbe, katere mora pred izvedbo pregledati in potrditi projektant.
V primeru, da se ponujena oprema razlikuje od predlagane v tem popisu, je potrebno ponuditi opremo z enakovrednimi oziroma boljšimi tehničnimi karakteristikami ter zraven ponudbe priložiti tehnične liste in kataloge.</t>
  </si>
  <si>
    <r>
      <t xml:space="preserve">OPOMBA:
</t>
    </r>
    <r>
      <rPr>
        <i/>
        <sz val="10"/>
        <rFont val="Myriad Pro"/>
        <family val="2"/>
      </rPr>
      <t>V vseh postavkah je potrebno upoštevati:
- transportne stroške, montažo in vgradnjo opreme,                                                          - zidarsko pomoč, drobni vezni in pritrdilni material,
- manipulativne stroške,                                          
- stroške pripravljalnih in zaključnih del!</t>
    </r>
  </si>
  <si>
    <t>Zakoličba vseh ostalih obstoječih podzemnih komunalnih vodov - vodovod, elektrika, telekomunikacije, kanalizacija, plinovod ….</t>
  </si>
  <si>
    <t>Nakladanje in odvoz odvečnega materiala (merjeno v raščenem stanju) na deponijo oddaljeno do 20 km, vključno s stroški deponiranja</t>
  </si>
  <si>
    <t>Ureditev gradbišča za začetek izvajanja del, ki vključuje postavitev table, zagotovitev začasnih priključkov in merilnih mest električne energije in vode, pisarne, spremnih prostorov, organiziranje in zagotovitev začasnih skladišč in deponije, izvedba gradbiščne ograje, zagotovitev varovanja gradbišča, postavitev in demontaža zaščitnih pregrad proti hrupu, prahu, preprečitvi fizičnega dostopa, varovanju pred vlomom</t>
  </si>
  <si>
    <t>Nadzor upravljalca cestne razsvetljave (po dejanskih stroških)</t>
  </si>
  <si>
    <t xml:space="preserve">Predaja vseh atestov, potrdil o meritvah , zapisnikov in predpisanih izjav ter ostale tehnične dokumentacije za vgrajen material, napeljave, naprave in opremo tega objekta </t>
  </si>
  <si>
    <t>Vgrajevanje asfalta AB (0-8) v debelini 4 cm, na ustrezno pripravljeno podlago</t>
  </si>
  <si>
    <r>
      <t xml:space="preserve">Izdelava geodetskega posnetka in izdelava elaborata za vris v kataster komunalnih vodov, vnos v kataster komunalnih komunalnih vodov, </t>
    </r>
    <r>
      <rPr>
        <b/>
        <i/>
        <u val="single"/>
        <sz val="10"/>
        <rFont val="Myriad Pro"/>
        <family val="2"/>
      </rPr>
      <t>posnetek izvesti pred zasipanje kabelskega jarka vodov</t>
    </r>
  </si>
  <si>
    <r>
      <t>m</t>
    </r>
    <r>
      <rPr>
        <vertAlign val="superscript"/>
        <sz val="10"/>
        <rFont val="Arial CE"/>
        <family val="2"/>
      </rPr>
      <t>3</t>
    </r>
  </si>
  <si>
    <r>
      <t>m</t>
    </r>
    <r>
      <rPr>
        <vertAlign val="superscript"/>
        <sz val="10"/>
        <rFont val="Arial CE"/>
        <family val="2"/>
      </rPr>
      <t>2</t>
    </r>
  </si>
  <si>
    <r>
      <t>m</t>
    </r>
    <r>
      <rPr>
        <vertAlign val="superscript"/>
        <sz val="10"/>
        <rFont val="Myriad Pro"/>
        <family val="2"/>
      </rPr>
      <t>2</t>
    </r>
  </si>
  <si>
    <t>Izkop kabelskega jarka v terenu III. in IV. ktg. širine od 0,30 m do 0,6 m in globine do 1,0 m</t>
  </si>
  <si>
    <r>
      <t xml:space="preserve">Stigmaflex cev </t>
    </r>
    <r>
      <rPr>
        <sz val="10"/>
        <rFont val="Symbol"/>
        <family val="1"/>
      </rPr>
      <t>f</t>
    </r>
    <r>
      <rPr>
        <sz val="10"/>
        <rFont val="Myriad Pro"/>
        <family val="2"/>
      </rPr>
      <t>50 mm skupaj z original čepi, vodotesnimi spoji, distančniki, koleni, …, položena v kabelsko kanalizacijo</t>
    </r>
  </si>
  <si>
    <t>Dobava in polaganje PVC opozorilnega traku z napisom "POZOR ELEKTRIKA"</t>
  </si>
  <si>
    <t>Zasip jarka z izkopanim materialom z nabijanjem po slojih 15 cm s prebrano zemljo do vrha jarka oziroma do vrha brežine ali zelenice</t>
  </si>
  <si>
    <r>
      <t>Kabel NYY-J 3x2,5 mm</t>
    </r>
    <r>
      <rPr>
        <vertAlign val="superscript"/>
        <sz val="10"/>
        <rFont val="Myriad Pro"/>
        <family val="2"/>
      </rPr>
      <t>2</t>
    </r>
    <r>
      <rPr>
        <sz val="10"/>
        <rFont val="Myriad Pro"/>
        <family val="2"/>
      </rPr>
      <t xml:space="preserve"> uvlečen v kabelsko kanalizacijo</t>
    </r>
  </si>
  <si>
    <t>Trasiranje nove trase kabelske kanalizacije</t>
  </si>
  <si>
    <t>Fino planiranje dna jarka</t>
  </si>
  <si>
    <t>Strojno rezanje obstoječega asfalta do debeline 10 cm</t>
  </si>
  <si>
    <t>Rušenje asfalta debeline do 10 cm z direktnim nakladanjem na prevozno sredstvo in odvozom na deponijo oddaljeno do 20 km - vključno s stroški deponiranja</t>
  </si>
  <si>
    <t>1.   GRADBENA in ELEKTROMONTAŽNA DELA</t>
  </si>
  <si>
    <t>2.   OSTALO</t>
  </si>
  <si>
    <t>Gradbena in elektromontažna dela</t>
  </si>
  <si>
    <t>Skupaj gradbena in elektromontažna dela:</t>
  </si>
  <si>
    <t>Ravna plastična instalacijska cev (VRM-TURBO), položena nadometno, z razvodnimi dozami in pritrdilnim materialom</t>
  </si>
  <si>
    <t>Instalacijski odklopnik, 230V, Icu = 10 kA, enopolni, kot npr. ETIMAT P10 C16A</t>
  </si>
  <si>
    <t>Nepredvidena dela z vpisom v gradbeni dnevnik in po potrditvi nadzora, investitorja</t>
  </si>
  <si>
    <t>LOKACIJA  ŠOLSKI KARE</t>
  </si>
  <si>
    <t>LOKACIJA  PRISTAVA</t>
  </si>
  <si>
    <t>Zasip kabelskega jarka s tamponskim gramozem frakcije 0-32 mm s komprimiranjem v slojih po 15 cm do vrha oziroma do asfalta in planiranjem zaključnega sloja s točnostjo ±1 cm, polaganje PVC opozorilnega traku</t>
  </si>
  <si>
    <t>%</t>
  </si>
  <si>
    <r>
      <t xml:space="preserve">Izvedba vodotesnega preboja  </t>
    </r>
    <r>
      <rPr>
        <sz val="10"/>
        <rFont val="Symbol"/>
        <family val="1"/>
      </rPr>
      <t>f</t>
    </r>
    <r>
      <rPr>
        <sz val="10"/>
        <rFont val="Myriad Pro"/>
        <family val="2"/>
      </rPr>
      <t>25 mm za prehod cevi in napajalnega kabla od zunanjosti v objekt</t>
    </r>
  </si>
  <si>
    <r>
      <t>-</t>
    </r>
    <r>
      <rPr>
        <sz val="10"/>
        <rFont val="Symbol"/>
        <family val="1"/>
      </rPr>
      <t xml:space="preserve"> </t>
    </r>
    <r>
      <rPr>
        <sz val="10"/>
        <rFont val="Arial CE"/>
        <family val="0"/>
      </rPr>
      <t xml:space="preserve"> 20 mm</t>
    </r>
  </si>
  <si>
    <t>REKAPITULACIJA ELEKTROINSTALACIJSKA DELA</t>
  </si>
  <si>
    <t>RRA SEVERNE PRIMORSKE - PROJEKT MUSE</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</si>
</sst>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IT&quot;;\-#,##0\ &quot;SIT&quot;"/>
    <numFmt numFmtId="167" formatCode="#,##0\ &quot;SIT&quot;;[Red]\-#,##0\ &quot;SIT&quot;"/>
    <numFmt numFmtId="168" formatCode="#,##0.00\ &quot;SIT&quot;;\-#,##0.00\ &quot;SIT&quot;"/>
    <numFmt numFmtId="169" formatCode="#,##0.00\ &quot;SIT&quot;;[Red]\-#,##0.00\ &quot;SIT&quot;"/>
    <numFmt numFmtId="170" formatCode="_-* #,##0\ &quot;SIT&quot;_-;\-* #,##0\ &quot;SIT&quot;_-;_-* &quot;-&quot;\ &quot;SIT&quot;_-;_-@_-"/>
    <numFmt numFmtId="171" formatCode="_-* #,##0\ _S_I_T_-;\-* #,##0\ _S_I_T_-;_-* &quot;-&quot;\ _S_I_T_-;_-@_-"/>
    <numFmt numFmtId="172" formatCode="_-* #,##0.00\ &quot;SIT&quot;_-;\-* #,##0.00\ &quot;SIT&quot;_-;_-* &quot;-&quot;??\ &quot;SIT&quot;_-;_-@_-"/>
    <numFmt numFmtId="173" formatCode="_-* #,##0.00\ _S_I_T_-;\-* #,##0.00\ _S_I_T_-;_-* &quot;-&quot;??\ _S_I_T_-;_-@_-"/>
    <numFmt numFmtId="174" formatCode="0,"/>
    <numFmt numFmtId="175" formatCode="#,"/>
    <numFmt numFmtId="176" formatCode="0#,"/>
    <numFmt numFmtId="177" formatCode="#\ \."/>
    <numFmt numFmtId="178" formatCode="#,##0.00\ &quot;SIT&quot;"/>
    <numFmt numFmtId="179" formatCode="#,##0.00\ _S_I_T"/>
    <numFmt numFmtId="180" formatCode="&quot;True&quot;;&quot;True&quot;;&quot;False&quot;"/>
    <numFmt numFmtId="181" formatCode="&quot;On&quot;;&quot;On&quot;;&quot;Off&quot;"/>
    <numFmt numFmtId="182" formatCode="#,##0\ _S_I_T"/>
    <numFmt numFmtId="183" formatCode="0000"/>
    <numFmt numFmtId="184" formatCode="0.0"/>
    <numFmt numFmtId="185" formatCode="_(&quot;$&quot;* #,##0_);_(&quot;$&quot;* \(#,##0\);_(&quot;$&quot;* &quot;-&quot;_);_(@_)"/>
    <numFmt numFmtId="186" formatCode="_(* #,##0_);_(* \(#,##0\);_(* &quot;-&quot;_);_(@_)"/>
    <numFmt numFmtId="187" formatCode="_(&quot;$&quot;* #,##0.00_);_(&quot;$&quot;* \(#,##0.00\);_(&quot;$&quot;* &quot;-&quot;??_);_(@_)"/>
    <numFmt numFmtId="188" formatCode="_(* #,##0.00_);_(* \(#,##0.00\);_(* &quot;-&quot;??_);_(@_)"/>
    <numFmt numFmtId="189" formatCode="0,000.00"/>
    <numFmt numFmtId="190" formatCode="#,##0\ &quot;SIT&quot;"/>
    <numFmt numFmtId="191" formatCode="_-* #,##0.00\ [$€-1]_-;\-* #,##0.00\ [$€-1]_-;_-* &quot;-&quot;??\ [$€-1]_-"/>
    <numFmt numFmtId="192" formatCode="0.0%"/>
    <numFmt numFmtId="193" formatCode="&quot;Yes&quot;;&quot;Yes&quot;;&quot;No&quot;"/>
    <numFmt numFmtId="194" formatCode="[$€-2]\ #,##0.00_);[Red]\([$€-2]\ #,##0.00\)"/>
    <numFmt numFmtId="195" formatCode="#,##0.00\ [$EUR]"/>
    <numFmt numFmtId="196" formatCode="&quot;$&quot;#,##0_);\(&quot;$&quot;#,##0\)"/>
    <numFmt numFmtId="197" formatCode="&quot;$&quot;#,##0_);[Red]\(&quot;$&quot;#,##0\)"/>
    <numFmt numFmtId="198" formatCode="&quot;$&quot;#,##0.00_);\(&quot;$&quot;#,##0.00\)"/>
    <numFmt numFmtId="199" formatCode="&quot;$&quot;#,##0.00_);[Red]\(&quot;$&quot;#,##0.00\)"/>
    <numFmt numFmtId="200" formatCode="#,##0.00;[Red]#,##0.00"/>
    <numFmt numFmtId="201" formatCode="#,##0_ ;\-#,##0\ "/>
    <numFmt numFmtId="202" formatCode="#,##0.00_ ;\-#,##0.00\ "/>
    <numFmt numFmtId="203" formatCode="#,##0.00\ &quot;€&quot;"/>
    <numFmt numFmtId="204" formatCode="#,##0.0_ ;\-#,##0.0\ "/>
    <numFmt numFmtId="205" formatCode="\$#,##0\ ;\(\$#,##0\)"/>
    <numFmt numFmtId="206" formatCode="_-* #,##0.00\ [$€-1]_-;\-* #,##0.00\ [$€-1]_-;_-* &quot;-&quot;??\ [$€-1]_-;_-@_-"/>
  </numFmts>
  <fonts count="59">
    <font>
      <sz val="10"/>
      <name val="Arial CE"/>
      <family val="0"/>
    </font>
    <font>
      <u val="single"/>
      <sz val="10"/>
      <color indexed="12"/>
      <name val="Arial CE"/>
      <family val="0"/>
    </font>
    <font>
      <u val="single"/>
      <sz val="10"/>
      <color indexed="36"/>
      <name val="Arial CE"/>
      <family val="0"/>
    </font>
    <font>
      <sz val="10"/>
      <color indexed="8"/>
      <name val="Arial CE"/>
      <family val="2"/>
    </font>
    <font>
      <sz val="9"/>
      <name val="Futura Prins"/>
      <family val="0"/>
    </font>
    <font>
      <b/>
      <sz val="10"/>
      <name val="Myriad Pro"/>
      <family val="2"/>
    </font>
    <font>
      <sz val="10"/>
      <name val="Myriad Pro"/>
      <family val="2"/>
    </font>
    <font>
      <sz val="11"/>
      <name val="Myriad Pro"/>
      <family val="2"/>
    </font>
    <font>
      <i/>
      <sz val="10"/>
      <name val="Myriad Pro"/>
      <family val="2"/>
    </font>
    <font>
      <b/>
      <sz val="11"/>
      <name val="Myriad Pro"/>
      <family val="2"/>
    </font>
    <font>
      <i/>
      <sz val="11"/>
      <name val="Myriad Pro"/>
      <family val="2"/>
    </font>
    <font>
      <sz val="10"/>
      <color indexed="9"/>
      <name val="Myriad Pro"/>
      <family val="2"/>
    </font>
    <font>
      <b/>
      <i/>
      <sz val="11"/>
      <name val="Myriad Pro"/>
      <family val="2"/>
    </font>
    <font>
      <b/>
      <sz val="12"/>
      <name val="Myriad Pro"/>
      <family val="2"/>
    </font>
    <font>
      <b/>
      <i/>
      <sz val="10"/>
      <name val="Myriad Pro"/>
      <family val="2"/>
    </font>
    <font>
      <sz val="10"/>
      <color indexed="8"/>
      <name val="Myriad Pro"/>
      <family val="2"/>
    </font>
    <font>
      <sz val="11"/>
      <name val="Arial CE"/>
      <family val="2"/>
    </font>
    <font>
      <b/>
      <i/>
      <u val="single"/>
      <sz val="10"/>
      <name val="Myriad Pro"/>
      <family val="2"/>
    </font>
    <font>
      <sz val="10"/>
      <name val="Arial"/>
      <family val="2"/>
    </font>
    <font>
      <vertAlign val="superscript"/>
      <sz val="10"/>
      <name val="Myriad Pro"/>
      <family val="2"/>
    </font>
    <font>
      <sz val="10"/>
      <name val="Symbol"/>
      <family val="1"/>
    </font>
    <font>
      <vertAlign val="superscript"/>
      <sz val="10"/>
      <name val="Arial CE"/>
      <family val="2"/>
    </font>
    <font>
      <b/>
      <u val="single"/>
      <sz val="10"/>
      <name val="Myriad Pro"/>
      <family val="2"/>
    </font>
    <font>
      <sz val="10"/>
      <name val="MS Sans Serif"/>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10"/>
      <color theme="1"/>
      <name val="Myriad Pro"/>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42"/>
        <bgColor indexed="64"/>
      </patternFill>
    </fill>
  </fills>
  <borders count="21">
    <border>
      <left/>
      <right/>
      <top/>
      <bottom/>
      <diagonal/>
    </border>
    <border>
      <left style="hair"/>
      <right style="hair"/>
      <top style="hair"/>
      <bottom style="hair"/>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color indexed="63"/>
      </left>
      <right>
        <color indexed="63"/>
      </right>
      <top style="medium"/>
      <bottom style="thin"/>
    </border>
    <border>
      <left>
        <color indexed="63"/>
      </left>
      <right>
        <color indexed="63"/>
      </right>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3" fontId="3" fillId="0" borderId="0" applyFont="0" applyFill="0" applyBorder="0" applyAlignment="0" applyProtection="0"/>
    <xf numFmtId="205" fontId="3" fillId="0" borderId="0" applyFont="0" applyFill="0" applyBorder="0" applyAlignment="0" applyProtection="0"/>
    <xf numFmtId="0" fontId="3" fillId="0" borderId="0" applyFont="0" applyFill="0" applyBorder="0" applyAlignment="0" applyProtection="0"/>
    <xf numFmtId="0" fontId="43" fillId="20" borderId="0" applyNumberFormat="0" applyBorder="0" applyAlignment="0" applyProtection="0"/>
    <xf numFmtId="0" fontId="4" fillId="0" borderId="1" applyAlignment="0">
      <protection/>
    </xf>
    <xf numFmtId="2" fontId="3" fillId="0" borderId="0" applyFont="0" applyFill="0" applyBorder="0" applyAlignment="0" applyProtection="0"/>
    <xf numFmtId="0" fontId="1" fillId="0" borderId="0" applyNumberFormat="0" applyFill="0" applyBorder="0" applyAlignment="0" applyProtection="0"/>
    <xf numFmtId="0" fontId="44" fillId="21" borderId="2" applyNumberFormat="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0" fillId="0" borderId="0">
      <alignment/>
      <protection/>
    </xf>
    <xf numFmtId="0" fontId="49" fillId="22" borderId="0" applyNumberFormat="0" applyBorder="0" applyAlignment="0" applyProtection="0"/>
    <xf numFmtId="0" fontId="18" fillId="0" borderId="0">
      <alignment/>
      <protection/>
    </xf>
    <xf numFmtId="0" fontId="2" fillId="0" borderId="0" applyNumberFormat="0" applyFill="0" applyBorder="0" applyAlignment="0" applyProtection="0"/>
    <xf numFmtId="9" fontId="0" fillId="0" borderId="0" applyFont="0" applyFill="0" applyBorder="0" applyAlignment="0" applyProtection="0"/>
    <xf numFmtId="0" fontId="0" fillId="23" borderId="6" applyNumberFormat="0" applyFon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52" fillId="0" borderId="7" applyNumberFormat="0" applyFill="0" applyAlignment="0" applyProtection="0"/>
    <xf numFmtId="0" fontId="53" fillId="30" borderId="8" applyNumberFormat="0" applyAlignment="0" applyProtection="0"/>
    <xf numFmtId="0" fontId="54" fillId="21" borderId="9" applyNumberFormat="0" applyAlignment="0" applyProtection="0"/>
    <xf numFmtId="0" fontId="55" fillId="31" borderId="0" applyNumberFormat="0" applyBorder="0" applyAlignment="0" applyProtection="0"/>
    <xf numFmtId="172" fontId="0" fillId="0" borderId="0" applyFont="0" applyFill="0" applyBorder="0" applyAlignment="0" applyProtection="0"/>
    <xf numFmtId="170" fontId="0" fillId="0" borderId="0" applyFon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6" fillId="32" borderId="9" applyNumberFormat="0" applyAlignment="0" applyProtection="0"/>
    <xf numFmtId="0" fontId="57" fillId="0" borderId="10" applyNumberFormat="0" applyFill="0" applyAlignment="0" applyProtection="0"/>
  </cellStyleXfs>
  <cellXfs count="123">
    <xf numFmtId="0" fontId="0" fillId="0" borderId="0" xfId="0" applyAlignment="1">
      <alignment/>
    </xf>
    <xf numFmtId="0" fontId="6" fillId="0" borderId="0" xfId="0" applyFont="1" applyFill="1" applyAlignment="1">
      <alignment/>
    </xf>
    <xf numFmtId="0" fontId="7" fillId="0" borderId="0" xfId="0" applyFont="1" applyFill="1" applyAlignment="1">
      <alignment/>
    </xf>
    <xf numFmtId="0" fontId="8" fillId="0" borderId="0" xfId="0" applyFont="1" applyFill="1" applyAlignment="1">
      <alignment/>
    </xf>
    <xf numFmtId="0" fontId="5" fillId="0" borderId="0" xfId="0" applyFont="1" applyFill="1" applyAlignment="1">
      <alignment/>
    </xf>
    <xf numFmtId="179" fontId="5" fillId="0" borderId="0" xfId="0" applyNumberFormat="1" applyFont="1" applyFill="1" applyAlignment="1">
      <alignment/>
    </xf>
    <xf numFmtId="0" fontId="9" fillId="0" borderId="0" xfId="0" applyFont="1" applyFill="1" applyAlignment="1">
      <alignment/>
    </xf>
    <xf numFmtId="0" fontId="11" fillId="0" borderId="0" xfId="0" applyFont="1" applyFill="1" applyAlignment="1">
      <alignment/>
    </xf>
    <xf numFmtId="0" fontId="12" fillId="0" borderId="0" xfId="0" applyFont="1" applyFill="1" applyAlignment="1">
      <alignment horizontal="left" vertical="top"/>
    </xf>
    <xf numFmtId="49" fontId="12" fillId="0" borderId="0" xfId="0" applyNumberFormat="1" applyFont="1" applyFill="1" applyAlignment="1">
      <alignment horizontal="justify" vertical="top" wrapText="1"/>
    </xf>
    <xf numFmtId="0" fontId="12" fillId="0" borderId="0" xfId="0" applyFont="1" applyFill="1" applyAlignment="1">
      <alignment horizontal="justify" vertical="top" wrapText="1"/>
    </xf>
    <xf numFmtId="0" fontId="12" fillId="0" borderId="0" xfId="0" applyFont="1" applyFill="1" applyAlignment="1">
      <alignment horizontal="center" vertical="top"/>
    </xf>
    <xf numFmtId="2" fontId="12" fillId="0" borderId="0" xfId="0" applyNumberFormat="1" applyFont="1" applyFill="1" applyAlignment="1">
      <alignment vertical="top"/>
    </xf>
    <xf numFmtId="4" fontId="12" fillId="0" borderId="0" xfId="0" applyNumberFormat="1" applyFont="1" applyFill="1" applyAlignment="1">
      <alignment vertical="top"/>
    </xf>
    <xf numFmtId="0" fontId="7" fillId="0" borderId="0" xfId="0" applyFont="1" applyAlignment="1">
      <alignment vertical="top"/>
    </xf>
    <xf numFmtId="0" fontId="7" fillId="0" borderId="0" xfId="0" applyFont="1" applyAlignment="1">
      <alignment/>
    </xf>
    <xf numFmtId="0" fontId="6" fillId="0" borderId="0" xfId="0" applyFont="1" applyAlignment="1">
      <alignment/>
    </xf>
    <xf numFmtId="179" fontId="7" fillId="0" borderId="0" xfId="0" applyNumberFormat="1" applyFont="1" applyAlignment="1">
      <alignment/>
    </xf>
    <xf numFmtId="0" fontId="10" fillId="0" borderId="0" xfId="0" applyFont="1" applyAlignment="1">
      <alignment/>
    </xf>
    <xf numFmtId="0" fontId="6" fillId="0" borderId="0" xfId="0" applyFont="1" applyAlignment="1">
      <alignment horizontal="left" vertical="top" wrapText="1"/>
    </xf>
    <xf numFmtId="0" fontId="14" fillId="0" borderId="0" xfId="0" applyFont="1" applyFill="1" applyAlignment="1">
      <alignment horizontal="left" vertical="top"/>
    </xf>
    <xf numFmtId="49" fontId="14" fillId="0" borderId="0" xfId="0" applyNumberFormat="1" applyFont="1" applyFill="1" applyAlignment="1">
      <alignment horizontal="justify" vertical="top" wrapText="1"/>
    </xf>
    <xf numFmtId="0" fontId="14" fillId="0" borderId="0" xfId="0" applyFont="1" applyFill="1" applyAlignment="1">
      <alignment horizontal="justify" vertical="top" wrapText="1"/>
    </xf>
    <xf numFmtId="0" fontId="14" fillId="0" borderId="0" xfId="0" applyFont="1" applyFill="1" applyAlignment="1">
      <alignment horizontal="center" vertical="top"/>
    </xf>
    <xf numFmtId="2" fontId="14" fillId="0" borderId="0" xfId="0" applyNumberFormat="1" applyFont="1" applyFill="1" applyAlignment="1">
      <alignment vertical="top"/>
    </xf>
    <xf numFmtId="4" fontId="14" fillId="0" borderId="0" xfId="0" applyNumberFormat="1" applyFont="1" applyFill="1" applyAlignment="1">
      <alignment vertical="top"/>
    </xf>
    <xf numFmtId="0" fontId="6" fillId="0" borderId="0" xfId="0" applyFont="1" applyAlignment="1">
      <alignment vertical="top"/>
    </xf>
    <xf numFmtId="0" fontId="8" fillId="0" borderId="0" xfId="0" applyFont="1" applyFill="1" applyBorder="1" applyAlignment="1">
      <alignment horizontal="left" vertical="top"/>
    </xf>
    <xf numFmtId="49" fontId="8" fillId="0" borderId="0" xfId="0" applyNumberFormat="1" applyFont="1" applyFill="1" applyAlignment="1">
      <alignment horizontal="justify" vertical="top" wrapText="1"/>
    </xf>
    <xf numFmtId="0" fontId="8" fillId="0" borderId="0" xfId="0" applyFont="1" applyFill="1" applyAlignment="1">
      <alignment horizontal="justify" vertical="top" wrapText="1"/>
    </xf>
    <xf numFmtId="0" fontId="8" fillId="0" borderId="0" xfId="0" applyFont="1" applyFill="1" applyAlignment="1">
      <alignment horizontal="center" vertical="top"/>
    </xf>
    <xf numFmtId="2" fontId="8" fillId="0" borderId="0" xfId="0" applyNumberFormat="1" applyFont="1" applyFill="1" applyAlignment="1">
      <alignment vertical="top"/>
    </xf>
    <xf numFmtId="4" fontId="8" fillId="0" borderId="0" xfId="0" applyNumberFormat="1" applyFont="1" applyFill="1" applyAlignment="1">
      <alignment vertical="top"/>
    </xf>
    <xf numFmtId="0" fontId="14" fillId="33" borderId="11" xfId="0" applyFont="1" applyFill="1" applyBorder="1" applyAlignment="1">
      <alignment horizontal="left" vertical="top"/>
    </xf>
    <xf numFmtId="49" fontId="14" fillId="33" borderId="11" xfId="0" applyNumberFormat="1" applyFont="1" applyFill="1" applyBorder="1" applyAlignment="1">
      <alignment horizontal="justify" vertical="top" wrapText="1"/>
    </xf>
    <xf numFmtId="0" fontId="14" fillId="33" borderId="11" xfId="0" applyFont="1" applyFill="1" applyBorder="1" applyAlignment="1">
      <alignment horizontal="justify" vertical="top" wrapText="1"/>
    </xf>
    <xf numFmtId="0" fontId="14" fillId="33" borderId="11" xfId="0" applyFont="1" applyFill="1" applyBorder="1" applyAlignment="1">
      <alignment horizontal="center" vertical="top"/>
    </xf>
    <xf numFmtId="2" fontId="14" fillId="33" borderId="11" xfId="0" applyNumberFormat="1" applyFont="1" applyFill="1" applyBorder="1" applyAlignment="1">
      <alignment horizontal="center" vertical="top"/>
    </xf>
    <xf numFmtId="4" fontId="14" fillId="33" borderId="11" xfId="0" applyNumberFormat="1" applyFont="1" applyFill="1" applyBorder="1" applyAlignment="1">
      <alignment horizontal="center" vertical="top"/>
    </xf>
    <xf numFmtId="49" fontId="6" fillId="0" borderId="0" xfId="0" applyNumberFormat="1" applyFont="1" applyAlignment="1">
      <alignment vertical="top" wrapText="1"/>
    </xf>
    <xf numFmtId="0" fontId="6" fillId="0" borderId="0" xfId="0" applyFont="1" applyAlignment="1">
      <alignment vertical="top" wrapText="1"/>
    </xf>
    <xf numFmtId="0" fontId="6" fillId="0" borderId="0" xfId="0" applyFont="1" applyFill="1" applyAlignment="1">
      <alignment horizontal="left" vertical="top"/>
    </xf>
    <xf numFmtId="49" fontId="6" fillId="0" borderId="0" xfId="0" applyNumberFormat="1" applyFont="1" applyAlignment="1">
      <alignment horizontal="left" vertical="top" wrapText="1"/>
    </xf>
    <xf numFmtId="4" fontId="6" fillId="0" borderId="0" xfId="0" applyNumberFormat="1" applyFont="1" applyAlignment="1">
      <alignment vertical="top"/>
    </xf>
    <xf numFmtId="49" fontId="6" fillId="0" borderId="0" xfId="0" applyNumberFormat="1" applyFont="1" applyFill="1" applyAlignment="1">
      <alignment horizontal="left" vertical="top" wrapText="1"/>
    </xf>
    <xf numFmtId="0" fontId="6" fillId="0" borderId="0" xfId="0" applyFont="1" applyAlignment="1">
      <alignment horizontal="left" vertical="top"/>
    </xf>
    <xf numFmtId="49" fontId="6" fillId="0" borderId="0" xfId="0" applyNumberFormat="1" applyFont="1" applyFill="1" applyAlignment="1">
      <alignment horizontal="justify" vertical="top" wrapText="1"/>
    </xf>
    <xf numFmtId="49" fontId="6" fillId="0" borderId="0" xfId="0" applyNumberFormat="1" applyFont="1" applyAlignment="1">
      <alignment horizontal="justify" vertical="top" wrapText="1"/>
    </xf>
    <xf numFmtId="0" fontId="7" fillId="0" borderId="0" xfId="0" applyFont="1" applyFill="1" applyAlignment="1">
      <alignment vertical="top"/>
    </xf>
    <xf numFmtId="0" fontId="6" fillId="0" borderId="0" xfId="0" applyFont="1" applyFill="1" applyAlignment="1">
      <alignment horizontal="left" vertical="top" wrapText="1"/>
    </xf>
    <xf numFmtId="0" fontId="6" fillId="0" borderId="0" xfId="0" applyFont="1" applyFill="1" applyAlignment="1">
      <alignment vertical="top"/>
    </xf>
    <xf numFmtId="0" fontId="5" fillId="0" borderId="12" xfId="0" applyFont="1" applyFill="1" applyBorder="1" applyAlignment="1">
      <alignment horizontal="left"/>
    </xf>
    <xf numFmtId="49" fontId="5" fillId="0" borderId="12" xfId="0" applyNumberFormat="1" applyFont="1" applyFill="1" applyBorder="1" applyAlignment="1">
      <alignment horizontal="center"/>
    </xf>
    <xf numFmtId="0" fontId="5" fillId="0" borderId="12" xfId="0" applyFont="1" applyFill="1" applyBorder="1" applyAlignment="1">
      <alignment horizontal="center"/>
    </xf>
    <xf numFmtId="0" fontId="5" fillId="0" borderId="12" xfId="0" applyFont="1" applyFill="1" applyBorder="1" applyAlignment="1">
      <alignment horizontal="justify"/>
    </xf>
    <xf numFmtId="0" fontId="6" fillId="0" borderId="12" xfId="0" applyFont="1" applyFill="1" applyBorder="1" applyAlignment="1">
      <alignment horizontal="center"/>
    </xf>
    <xf numFmtId="2" fontId="6" fillId="0" borderId="12" xfId="0" applyNumberFormat="1" applyFont="1" applyFill="1" applyBorder="1" applyAlignment="1">
      <alignment/>
    </xf>
    <xf numFmtId="4" fontId="5" fillId="0" borderId="12" xfId="0" applyNumberFormat="1" applyFont="1" applyFill="1" applyBorder="1" applyAlignment="1">
      <alignment/>
    </xf>
    <xf numFmtId="49" fontId="7" fillId="0" borderId="0" xfId="0" applyNumberFormat="1" applyFont="1" applyAlignment="1">
      <alignment vertical="top" wrapText="1"/>
    </xf>
    <xf numFmtId="0" fontId="7" fillId="0" borderId="0" xfId="0" applyFont="1" applyAlignment="1">
      <alignment vertical="top" wrapText="1"/>
    </xf>
    <xf numFmtId="49" fontId="6" fillId="0" borderId="0" xfId="0" applyNumberFormat="1" applyFont="1" applyBorder="1" applyAlignment="1">
      <alignment horizontal="center"/>
    </xf>
    <xf numFmtId="206" fontId="15" fillId="0" borderId="0" xfId="0" applyNumberFormat="1" applyFont="1" applyAlignment="1">
      <alignment horizontal="right" vertical="top"/>
    </xf>
    <xf numFmtId="0" fontId="58" fillId="0" borderId="0" xfId="0" applyFont="1" applyAlignment="1">
      <alignment vertical="top"/>
    </xf>
    <xf numFmtId="0" fontId="6" fillId="0" borderId="0" xfId="0" applyNumberFormat="1" applyFont="1" applyFill="1" applyAlignment="1">
      <alignment horizontal="justify" vertical="top" wrapText="1"/>
    </xf>
    <xf numFmtId="0" fontId="5" fillId="0" borderId="0" xfId="0" applyFont="1" applyFill="1" applyBorder="1" applyAlignment="1">
      <alignment horizontal="left" vertical="top" wrapText="1" shrinkToFit="1"/>
    </xf>
    <xf numFmtId="0" fontId="0" fillId="0" borderId="0" xfId="0" applyFont="1" applyFill="1" applyAlignment="1">
      <alignment horizontal="left" vertical="top"/>
    </xf>
    <xf numFmtId="0" fontId="0" fillId="0" borderId="0" xfId="0" applyFont="1" applyFill="1" applyAlignment="1">
      <alignment vertical="top"/>
    </xf>
    <xf numFmtId="4" fontId="0" fillId="0" borderId="0" xfId="0" applyNumberFormat="1" applyFont="1" applyFill="1" applyBorder="1" applyAlignment="1">
      <alignment horizontal="right" vertical="top"/>
    </xf>
    <xf numFmtId="0" fontId="16" fillId="0" borderId="0" xfId="0" applyFont="1" applyFill="1" applyAlignment="1">
      <alignment vertical="top"/>
    </xf>
    <xf numFmtId="44" fontId="6" fillId="0" borderId="0" xfId="0" applyNumberFormat="1" applyFont="1" applyAlignment="1">
      <alignment vertical="top"/>
    </xf>
    <xf numFmtId="44" fontId="6" fillId="0" borderId="12" xfId="0" applyNumberFormat="1" applyFont="1" applyFill="1" applyBorder="1" applyAlignment="1">
      <alignment/>
    </xf>
    <xf numFmtId="44" fontId="5" fillId="0" borderId="12" xfId="0" applyNumberFormat="1" applyFont="1" applyFill="1" applyBorder="1" applyAlignment="1">
      <alignment/>
    </xf>
    <xf numFmtId="49" fontId="17" fillId="0" borderId="0" xfId="0" applyNumberFormat="1" applyFont="1" applyAlignment="1">
      <alignment horizontal="justify" vertical="top" wrapText="1"/>
    </xf>
    <xf numFmtId="0" fontId="6" fillId="0" borderId="0" xfId="0" applyFont="1" applyBorder="1" applyAlignment="1">
      <alignment horizontal="justify" vertical="top" wrapText="1"/>
    </xf>
    <xf numFmtId="0" fontId="6" fillId="0" borderId="0" xfId="0" applyFont="1" applyBorder="1" applyAlignment="1">
      <alignment wrapText="1"/>
    </xf>
    <xf numFmtId="0" fontId="7" fillId="0" borderId="0" xfId="0" applyFont="1" applyBorder="1" applyAlignment="1">
      <alignment vertical="top"/>
    </xf>
    <xf numFmtId="0" fontId="6" fillId="0" borderId="0" xfId="0" applyFont="1" applyAlignment="1">
      <alignment horizontal="right" vertical="top"/>
    </xf>
    <xf numFmtId="0" fontId="6" fillId="0" borderId="0" xfId="48" applyFont="1" applyAlignment="1">
      <alignment vertical="top" wrapText="1"/>
      <protection/>
    </xf>
    <xf numFmtId="0" fontId="6" fillId="0" borderId="0" xfId="0" applyFont="1" applyBorder="1" applyAlignment="1">
      <alignment horizontal="justify"/>
    </xf>
    <xf numFmtId="0" fontId="22" fillId="0" borderId="0" xfId="0" applyFont="1" applyFill="1" applyAlignment="1">
      <alignment/>
    </xf>
    <xf numFmtId="0" fontId="6" fillId="0" borderId="0" xfId="0" applyFont="1" applyFill="1" applyBorder="1" applyAlignment="1">
      <alignment horizontal="justify" vertical="top"/>
    </xf>
    <xf numFmtId="0" fontId="18" fillId="0" borderId="0" xfId="0" applyFont="1" applyFill="1" applyAlignment="1">
      <alignment horizontal="right" vertical="top"/>
    </xf>
    <xf numFmtId="49" fontId="17" fillId="0" borderId="0" xfId="0" applyNumberFormat="1" applyFont="1" applyFill="1" applyAlignment="1">
      <alignment horizontal="justify" vertical="top" wrapText="1"/>
    </xf>
    <xf numFmtId="49" fontId="6" fillId="0" borderId="0" xfId="0" applyNumberFormat="1" applyFont="1" applyFill="1" applyAlignment="1">
      <alignment vertical="top" wrapText="1"/>
    </xf>
    <xf numFmtId="49" fontId="18" fillId="0" borderId="0" xfId="0" applyNumberFormat="1" applyFont="1" applyFill="1" applyAlignment="1">
      <alignment horizontal="left" vertical="top" wrapText="1"/>
    </xf>
    <xf numFmtId="0" fontId="0" fillId="0" borderId="0" xfId="0" applyFont="1" applyFill="1" applyAlignment="1">
      <alignment horizontal="left" vertical="top" wrapText="1"/>
    </xf>
    <xf numFmtId="0" fontId="13" fillId="0" borderId="0" xfId="0" applyFont="1" applyAlignment="1" applyProtection="1">
      <alignment/>
      <protection/>
    </xf>
    <xf numFmtId="0" fontId="6" fillId="0" borderId="13" xfId="0" applyFont="1" applyFill="1" applyBorder="1" applyAlignment="1" applyProtection="1">
      <alignment/>
      <protection/>
    </xf>
    <xf numFmtId="0" fontId="6" fillId="0" borderId="14" xfId="0" applyFont="1" applyFill="1" applyBorder="1" applyAlignment="1" applyProtection="1">
      <alignment vertical="top" wrapText="1"/>
      <protection/>
    </xf>
    <xf numFmtId="179" fontId="6" fillId="0" borderId="14" xfId="0" applyNumberFormat="1" applyFont="1" applyFill="1" applyBorder="1" applyAlignment="1" applyProtection="1">
      <alignment/>
      <protection/>
    </xf>
    <xf numFmtId="44" fontId="6" fillId="0" borderId="15" xfId="0" applyNumberFormat="1" applyFont="1" applyFill="1" applyBorder="1" applyAlignment="1" applyProtection="1">
      <alignment/>
      <protection/>
    </xf>
    <xf numFmtId="49" fontId="6" fillId="0" borderId="16" xfId="0" applyNumberFormat="1" applyFont="1" applyFill="1" applyBorder="1" applyAlignment="1" applyProtection="1">
      <alignment/>
      <protection/>
    </xf>
    <xf numFmtId="0" fontId="8" fillId="0" borderId="0" xfId="0" applyFont="1" applyFill="1" applyBorder="1" applyAlignment="1" applyProtection="1">
      <alignment/>
      <protection/>
    </xf>
    <xf numFmtId="179" fontId="6" fillId="0" borderId="0" xfId="0" applyNumberFormat="1" applyFont="1" applyFill="1" applyBorder="1" applyAlignment="1" applyProtection="1">
      <alignment/>
      <protection/>
    </xf>
    <xf numFmtId="44" fontId="6" fillId="0" borderId="17" xfId="0" applyNumberFormat="1" applyFont="1" applyFill="1" applyBorder="1" applyAlignment="1" applyProtection="1">
      <alignment/>
      <protection/>
    </xf>
    <xf numFmtId="0" fontId="6" fillId="0" borderId="16" xfId="0" applyFont="1" applyFill="1" applyBorder="1" applyAlignment="1" applyProtection="1">
      <alignment/>
      <protection/>
    </xf>
    <xf numFmtId="0" fontId="6" fillId="0" borderId="0" xfId="0" applyFont="1" applyFill="1" applyBorder="1" applyAlignment="1" applyProtection="1">
      <alignment vertical="top" wrapText="1"/>
      <protection/>
    </xf>
    <xf numFmtId="179" fontId="6" fillId="0" borderId="0" xfId="0" applyNumberFormat="1" applyFont="1" applyFill="1" applyBorder="1" applyAlignment="1" applyProtection="1">
      <alignment horizontal="right"/>
      <protection/>
    </xf>
    <xf numFmtId="0" fontId="5" fillId="2" borderId="18" xfId="0" applyFont="1" applyFill="1" applyBorder="1" applyAlignment="1" applyProtection="1">
      <alignment/>
      <protection/>
    </xf>
    <xf numFmtId="0" fontId="5" fillId="2" borderId="19" xfId="0" applyFont="1" applyFill="1" applyBorder="1" applyAlignment="1" applyProtection="1">
      <alignment/>
      <protection/>
    </xf>
    <xf numFmtId="179" fontId="5" fillId="2" borderId="19" xfId="0" applyNumberFormat="1" applyFont="1" applyFill="1" applyBorder="1" applyAlignment="1" applyProtection="1">
      <alignment/>
      <protection/>
    </xf>
    <xf numFmtId="44" fontId="5" fillId="2" borderId="20" xfId="0" applyNumberFormat="1" applyFont="1" applyFill="1" applyBorder="1" applyAlignment="1" applyProtection="1">
      <alignment/>
      <protection/>
    </xf>
    <xf numFmtId="0" fontId="13" fillId="0" borderId="0" xfId="0" applyFont="1" applyAlignment="1">
      <alignment/>
    </xf>
    <xf numFmtId="2" fontId="12" fillId="0" borderId="0" xfId="0" applyNumberFormat="1" applyFont="1" applyFill="1" applyAlignment="1">
      <alignment horizontal="center" vertical="top"/>
    </xf>
    <xf numFmtId="4" fontId="12" fillId="0" borderId="0" xfId="0" applyNumberFormat="1" applyFont="1" applyFill="1" applyAlignment="1">
      <alignment horizontal="center" vertical="top"/>
    </xf>
    <xf numFmtId="2" fontId="14" fillId="0" borderId="0" xfId="0" applyNumberFormat="1" applyFont="1" applyFill="1" applyAlignment="1">
      <alignment horizontal="center" vertical="top"/>
    </xf>
    <xf numFmtId="4" fontId="14" fillId="0" borderId="0" xfId="0" applyNumberFormat="1" applyFont="1" applyFill="1" applyAlignment="1">
      <alignment horizontal="center" vertical="top"/>
    </xf>
    <xf numFmtId="0" fontId="6" fillId="0" borderId="0" xfId="0" applyFont="1" applyFill="1" applyAlignment="1">
      <alignment horizontal="center" vertical="top"/>
    </xf>
    <xf numFmtId="4" fontId="6" fillId="0" borderId="0" xfId="0" applyNumberFormat="1" applyFont="1" applyFill="1" applyBorder="1" applyAlignment="1">
      <alignment horizontal="center" vertical="top"/>
    </xf>
    <xf numFmtId="2" fontId="8" fillId="0" borderId="0" xfId="0" applyNumberFormat="1" applyFont="1" applyFill="1" applyAlignment="1">
      <alignment horizontal="center" vertical="top"/>
    </xf>
    <xf numFmtId="4" fontId="8" fillId="0" borderId="0" xfId="0" applyNumberFormat="1" applyFont="1" applyFill="1" applyAlignment="1">
      <alignment horizontal="center" vertical="top"/>
    </xf>
    <xf numFmtId="0" fontId="6" fillId="0" borderId="0" xfId="0" applyFont="1" applyAlignment="1">
      <alignment horizontal="center" vertical="top"/>
    </xf>
    <xf numFmtId="1" fontId="6" fillId="0" borderId="0" xfId="0" applyNumberFormat="1" applyFont="1" applyAlignment="1">
      <alignment horizontal="center" vertical="top"/>
    </xf>
    <xf numFmtId="44" fontId="6" fillId="0" borderId="0" xfId="0" applyNumberFormat="1" applyFont="1" applyFill="1" applyAlignment="1">
      <alignment horizontal="center" vertical="top"/>
    </xf>
    <xf numFmtId="1" fontId="6" fillId="0" borderId="0" xfId="0" applyNumberFormat="1" applyFont="1" applyFill="1" applyAlignment="1">
      <alignment horizontal="center" vertical="top"/>
    </xf>
    <xf numFmtId="44" fontId="6" fillId="0" borderId="0" xfId="0" applyNumberFormat="1" applyFont="1" applyAlignment="1">
      <alignment horizontal="center" vertical="top"/>
    </xf>
    <xf numFmtId="0" fontId="6" fillId="0" borderId="0" xfId="0" applyFont="1" applyAlignment="1">
      <alignment horizontal="center" vertical="top" wrapText="1"/>
    </xf>
    <xf numFmtId="0" fontId="0" fillId="0" borderId="0" xfId="0" applyFont="1" applyAlignment="1">
      <alignment horizontal="center" vertical="top"/>
    </xf>
    <xf numFmtId="0" fontId="7" fillId="0" borderId="0" xfId="0" applyFont="1" applyAlignment="1">
      <alignment horizontal="center" vertical="top"/>
    </xf>
    <xf numFmtId="44" fontId="6" fillId="0" borderId="12" xfId="0" applyNumberFormat="1" applyFont="1" applyFill="1" applyBorder="1" applyAlignment="1">
      <alignment horizontal="center"/>
    </xf>
    <xf numFmtId="44" fontId="5" fillId="0" borderId="12" xfId="0" applyNumberFormat="1" applyFont="1" applyFill="1" applyBorder="1" applyAlignment="1">
      <alignment horizontal="center"/>
    </xf>
    <xf numFmtId="44" fontId="6" fillId="23" borderId="0" xfId="0" applyNumberFormat="1" applyFont="1" applyFill="1" applyAlignment="1" applyProtection="1">
      <alignment horizontal="center" vertical="top"/>
      <protection locked="0"/>
    </xf>
    <xf numFmtId="44" fontId="6" fillId="23" borderId="0" xfId="0" applyNumberFormat="1" applyFont="1" applyFill="1" applyAlignment="1" applyProtection="1">
      <alignment vertical="top"/>
      <protection locked="0"/>
    </xf>
  </cellXfs>
  <cellStyles count="56">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0" xfId="33"/>
    <cellStyle name="Currency0" xfId="34"/>
    <cellStyle name="Date" xfId="35"/>
    <cellStyle name="Dobro" xfId="36"/>
    <cellStyle name="Element-delo" xfId="37"/>
    <cellStyle name="Fixed" xfId="38"/>
    <cellStyle name="Hyperlink" xfId="39"/>
    <cellStyle name="Izhod" xfId="40"/>
    <cellStyle name="Naslov" xfId="41"/>
    <cellStyle name="Naslov 1" xfId="42"/>
    <cellStyle name="Naslov 2" xfId="43"/>
    <cellStyle name="Naslov 3" xfId="44"/>
    <cellStyle name="Naslov 4" xfId="45"/>
    <cellStyle name="Navadno 2" xfId="46"/>
    <cellStyle name="Nevtralno" xfId="47"/>
    <cellStyle name="Normal 5" xfId="48"/>
    <cellStyle name="Followed Hyperlink" xfId="49"/>
    <cellStyle name="Percent" xfId="50"/>
    <cellStyle name="Opomba" xfId="51"/>
    <cellStyle name="Opozorilo" xfId="52"/>
    <cellStyle name="Pojasnjevalno besedilo" xfId="53"/>
    <cellStyle name="Poudarek1" xfId="54"/>
    <cellStyle name="Poudarek2" xfId="55"/>
    <cellStyle name="Poudarek3" xfId="56"/>
    <cellStyle name="Poudarek4" xfId="57"/>
    <cellStyle name="Poudarek5" xfId="58"/>
    <cellStyle name="Poudarek6" xfId="59"/>
    <cellStyle name="Povezana celica" xfId="60"/>
    <cellStyle name="Preveri celico" xfId="61"/>
    <cellStyle name="Računanje" xfId="62"/>
    <cellStyle name="Slabo" xfId="63"/>
    <cellStyle name="Currency" xfId="64"/>
    <cellStyle name="Currency [0]" xfId="65"/>
    <cellStyle name="Comma" xfId="66"/>
    <cellStyle name="Comma [0]" xfId="67"/>
    <cellStyle name="Vnos" xfId="68"/>
    <cellStyle name="Vsota"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1019175</xdr:colOff>
      <xdr:row>3</xdr:row>
      <xdr:rowOff>95250</xdr:rowOff>
    </xdr:to>
    <xdr:pic>
      <xdr:nvPicPr>
        <xdr:cNvPr id="1" name="Slika 1"/>
        <xdr:cNvPicPr preferRelativeResize="1">
          <a:picLocks noChangeAspect="1"/>
        </xdr:cNvPicPr>
      </xdr:nvPicPr>
      <xdr:blipFill>
        <a:blip r:embed="rId1"/>
        <a:stretch>
          <a:fillRect/>
        </a:stretch>
      </xdr:blipFill>
      <xdr:spPr>
        <a:xfrm>
          <a:off x="0" y="0"/>
          <a:ext cx="1619250" cy="723900"/>
        </a:xfrm>
        <a:prstGeom prst="rect">
          <a:avLst/>
        </a:prstGeom>
        <a:noFill/>
        <a:ln w="9525" cmpd="sng">
          <a:noFill/>
        </a:ln>
      </xdr:spPr>
    </xdr:pic>
    <xdr:clientData/>
  </xdr:twoCellAnchor>
  <xdr:twoCellAnchor editAs="oneCell">
    <xdr:from>
      <xdr:col>3</xdr:col>
      <xdr:colOff>676275</xdr:colOff>
      <xdr:row>0</xdr:row>
      <xdr:rowOff>57150</xdr:rowOff>
    </xdr:from>
    <xdr:to>
      <xdr:col>8</xdr:col>
      <xdr:colOff>0</xdr:colOff>
      <xdr:row>4</xdr:row>
      <xdr:rowOff>114300</xdr:rowOff>
    </xdr:to>
    <xdr:pic>
      <xdr:nvPicPr>
        <xdr:cNvPr id="2" name="Slika 2"/>
        <xdr:cNvPicPr preferRelativeResize="1">
          <a:picLocks noChangeAspect="1"/>
        </xdr:cNvPicPr>
      </xdr:nvPicPr>
      <xdr:blipFill>
        <a:blip r:embed="rId2"/>
        <a:srcRect l="12327" t="14993" r="3932" b="17979"/>
        <a:stretch>
          <a:fillRect/>
        </a:stretch>
      </xdr:blipFill>
      <xdr:spPr>
        <a:xfrm>
          <a:off x="4752975" y="57150"/>
          <a:ext cx="2505075" cy="895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Tomazv\Be&#382;igrajski%20dvor\ACAD\PGD-PZI\Poslovni%20prostori\Hotel%20Cerkno\POKI.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ktualno\2_AVELIS\09-12%20Odvodnik%20Majske%20Poljane\PGD\Mapa%206\Popis%20odvodnik%20-%20mapa6%20(z%20optik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kapitulacija"/>
      <sheetName val="Svetilna_telesa"/>
      <sheetName val="Vodovni_material"/>
      <sheetName val="Stikalni_bloki"/>
      <sheetName val="Telefon"/>
      <sheetName val="Ozvocenje"/>
      <sheetName val="Pozar"/>
      <sheetName val="RTV"/>
      <sheetName val="Strelovod"/>
    </sheetNames>
    <sheetDataSet>
      <sheetData sheetId="0">
        <row r="40">
          <cell r="D40">
            <v>1.0549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kapitulacija"/>
      <sheetName val="Gradbena_dela_TK"/>
      <sheetName val="TK"/>
      <sheetName val="KATV"/>
      <sheetName val="Ostal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6:G23"/>
  <sheetViews>
    <sheetView view="pageLayout" zoomScaleSheetLayoutView="100" workbookViewId="0" topLeftCell="A1">
      <selection activeCell="A1" sqref="A1:IV16384"/>
    </sheetView>
  </sheetViews>
  <sheetFormatPr defaultColWidth="9.00390625" defaultRowHeight="12.75"/>
  <cols>
    <col min="1" max="1" width="7.875" style="16" customWidth="1"/>
    <col min="2" max="2" width="45.625" style="16" customWidth="1"/>
    <col min="3" max="3" width="19.625" style="16" hidden="1" customWidth="1"/>
    <col min="4" max="4" width="22.00390625" style="16" customWidth="1"/>
    <col min="5" max="5" width="0" style="16" hidden="1" customWidth="1"/>
    <col min="6" max="6" width="18.125" style="16" hidden="1" customWidth="1"/>
    <col min="7" max="7" width="10.625" style="16" customWidth="1"/>
    <col min="8" max="16384" width="9.125" style="16" customWidth="1"/>
  </cols>
  <sheetData>
    <row r="1" ht="16.5" customHeight="1"/>
    <row r="2" ht="16.5" customHeight="1"/>
    <row r="3" ht="16.5" customHeight="1"/>
    <row r="4" ht="16.5" customHeight="1"/>
    <row r="5" ht="16.5" customHeight="1"/>
    <row r="6" spans="1:6" ht="16.5" customHeight="1">
      <c r="A6" s="86" t="s">
        <v>60</v>
      </c>
      <c r="B6" s="15"/>
      <c r="C6" s="15"/>
      <c r="D6" s="15"/>
      <c r="E6" s="15"/>
      <c r="F6" s="15"/>
    </row>
    <row r="7" spans="1:6" ht="16.5" customHeight="1">
      <c r="A7" s="102" t="s">
        <v>61</v>
      </c>
      <c r="B7" s="15"/>
      <c r="C7" s="17"/>
      <c r="D7" s="17" t="s">
        <v>12</v>
      </c>
      <c r="E7" s="15"/>
      <c r="F7" s="15"/>
    </row>
    <row r="8" spans="1:6" ht="15" customHeight="1">
      <c r="A8" s="15"/>
      <c r="B8" s="18"/>
      <c r="C8" s="17"/>
      <c r="D8" s="17"/>
      <c r="E8" s="15"/>
      <c r="F8" s="15"/>
    </row>
    <row r="9" spans="1:6" ht="15" customHeight="1">
      <c r="A9" s="15"/>
      <c r="B9" s="18"/>
      <c r="C9" s="17"/>
      <c r="D9" s="17"/>
      <c r="E9" s="15"/>
      <c r="F9" s="15"/>
    </row>
    <row r="10" spans="1:7" s="2" customFormat="1" ht="14.25">
      <c r="A10" s="87" t="s">
        <v>15</v>
      </c>
      <c r="B10" s="88" t="s">
        <v>49</v>
      </c>
      <c r="C10" s="89"/>
      <c r="D10" s="90">
        <f>'Gradbena in ee_dela'!G76</f>
        <v>0</v>
      </c>
      <c r="E10" s="1"/>
      <c r="F10" s="1"/>
      <c r="G10" s="1"/>
    </row>
    <row r="11" spans="1:7" s="2" customFormat="1" ht="5.25" customHeight="1">
      <c r="A11" s="91"/>
      <c r="B11" s="92"/>
      <c r="C11" s="93"/>
      <c r="D11" s="94"/>
      <c r="E11" s="1"/>
      <c r="F11" s="1"/>
      <c r="G11" s="3"/>
    </row>
    <row r="12" spans="1:7" s="2" customFormat="1" ht="14.25">
      <c r="A12" s="95" t="s">
        <v>14</v>
      </c>
      <c r="B12" s="96" t="s">
        <v>4</v>
      </c>
      <c r="C12" s="97"/>
      <c r="D12" s="94">
        <f>Ostalo!G23</f>
        <v>0</v>
      </c>
      <c r="E12" s="1"/>
      <c r="F12" s="1"/>
      <c r="G12" s="1"/>
    </row>
    <row r="13" spans="1:7" s="2" customFormat="1" ht="5.25" customHeight="1">
      <c r="A13" s="91"/>
      <c r="B13" s="92"/>
      <c r="C13" s="93"/>
      <c r="D13" s="94"/>
      <c r="E13" s="1"/>
      <c r="F13" s="1"/>
      <c r="G13" s="3"/>
    </row>
    <row r="14" spans="1:7" s="2" customFormat="1" ht="5.25" customHeight="1">
      <c r="A14" s="91"/>
      <c r="B14" s="92"/>
      <c r="C14" s="93"/>
      <c r="D14" s="94"/>
      <c r="E14" s="1"/>
      <c r="F14" s="1"/>
      <c r="G14" s="3"/>
    </row>
    <row r="15" spans="1:6" s="6" customFormat="1" ht="15">
      <c r="A15" s="98"/>
      <c r="B15" s="99" t="s">
        <v>21</v>
      </c>
      <c r="C15" s="100"/>
      <c r="D15" s="101">
        <f>SUM(D10:D12)</f>
        <v>0</v>
      </c>
      <c r="E15" s="4"/>
      <c r="F15" s="5" t="e">
        <f>SUM(#REF!)</f>
        <v>#REF!</v>
      </c>
    </row>
    <row r="16" spans="2:4" s="1" customFormat="1" ht="12.75">
      <c r="B16" s="7"/>
      <c r="C16" s="7"/>
      <c r="D16" s="7"/>
    </row>
    <row r="17" spans="2:4" s="1" customFormat="1" ht="12.75" hidden="1">
      <c r="B17" s="7"/>
      <c r="C17" s="7"/>
      <c r="D17" s="7"/>
    </row>
    <row r="18" spans="2:4" s="1" customFormat="1" ht="12.75" hidden="1">
      <c r="B18" s="7"/>
      <c r="C18" s="7"/>
      <c r="D18" s="7"/>
    </row>
    <row r="19" spans="2:4" s="1" customFormat="1" ht="12.75" hidden="1">
      <c r="B19" s="7"/>
      <c r="C19" s="7"/>
      <c r="D19" s="7"/>
    </row>
    <row r="20" spans="1:6" s="1" customFormat="1" ht="15">
      <c r="A20" s="6"/>
      <c r="B20" s="6" t="s">
        <v>13</v>
      </c>
      <c r="C20" s="2"/>
      <c r="D20" s="2"/>
      <c r="E20" s="2"/>
      <c r="F20" s="2"/>
    </row>
    <row r="21" ht="103.5" customHeight="1">
      <c r="B21" s="19" t="s">
        <v>22</v>
      </c>
    </row>
    <row r="22" spans="1:5" s="68" customFormat="1" ht="131.25" customHeight="1">
      <c r="A22" s="65"/>
      <c r="B22" s="19" t="s">
        <v>26</v>
      </c>
      <c r="C22" s="66"/>
      <c r="D22" s="66"/>
      <c r="E22" s="67"/>
    </row>
    <row r="23" spans="2:4" ht="170.25" customHeight="1">
      <c r="B23" s="19" t="s">
        <v>23</v>
      </c>
      <c r="C23" s="19"/>
      <c r="D23" s="19"/>
    </row>
  </sheetData>
  <sheetProtection password="DFE3" sheet="1"/>
  <printOptions/>
  <pageMargins left="1.1023622047244095" right="0.5118110236220472" top="0.7874015748031497" bottom="0.3937007874015748" header="0.1968503937007874" footer="0.11811023622047245"/>
  <pageSetup fitToHeight="2" fitToWidth="1" horizontalDpi="600" verticalDpi="600" orientation="portrait" paperSize="9" scale="90" r:id="rId2"/>
  <headerFooter>
    <oddFooter>&amp;LRekapitulacija Elektroinstalacijska dela&amp;CPOSTAJALIŠČA ZA IZPOSOJO KOLES 
RRA SEVERNE PRIMERSKE - PROJEKT MUSE&amp;RStran &amp;P od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R211"/>
  <sheetViews>
    <sheetView zoomScaleSheetLayoutView="100" workbookViewId="0" topLeftCell="A58">
      <selection activeCell="F64" sqref="F64"/>
    </sheetView>
  </sheetViews>
  <sheetFormatPr defaultColWidth="9.00390625" defaultRowHeight="12.75"/>
  <cols>
    <col min="1" max="1" width="4.00390625" style="14" customWidth="1"/>
    <col min="2" max="2" width="44.625" style="58" customWidth="1"/>
    <col min="3" max="3" width="0.875" style="59" customWidth="1"/>
    <col min="4" max="4" width="5.375" style="118" customWidth="1"/>
    <col min="5" max="5" width="8.625" style="118" customWidth="1"/>
    <col min="6" max="6" width="10.625" style="118" customWidth="1"/>
    <col min="7" max="7" width="12.375" style="118" customWidth="1"/>
    <col min="8" max="8" width="12.75390625" style="14" hidden="1" customWidth="1"/>
    <col min="9" max="9" width="14.75390625" style="14" hidden="1" customWidth="1"/>
    <col min="10" max="18" width="9.125" style="48" customWidth="1"/>
    <col min="19" max="16384" width="9.125" style="14" customWidth="1"/>
  </cols>
  <sheetData>
    <row r="1" spans="1:9" ht="14.25">
      <c r="A1" s="8" t="s">
        <v>47</v>
      </c>
      <c r="B1" s="9"/>
      <c r="C1" s="10"/>
      <c r="D1" s="11"/>
      <c r="E1" s="103"/>
      <c r="F1" s="103"/>
      <c r="G1" s="104"/>
      <c r="H1" s="12"/>
      <c r="I1" s="13"/>
    </row>
    <row r="2" spans="1:9" ht="14.25">
      <c r="A2" s="20"/>
      <c r="B2" s="21"/>
      <c r="C2" s="22"/>
      <c r="D2" s="23" t="s">
        <v>12</v>
      </c>
      <c r="E2" s="105"/>
      <c r="F2" s="105"/>
      <c r="G2" s="106"/>
      <c r="H2" s="24"/>
      <c r="I2" s="25"/>
    </row>
    <row r="3" spans="1:7" s="48" customFormat="1" ht="89.25">
      <c r="A3" s="41"/>
      <c r="B3" s="64" t="s">
        <v>27</v>
      </c>
      <c r="C3" s="49"/>
      <c r="D3" s="107"/>
      <c r="E3" s="107"/>
      <c r="F3" s="108"/>
      <c r="G3" s="108"/>
    </row>
    <row r="4" spans="1:9" ht="15" thickBot="1">
      <c r="A4" s="27"/>
      <c r="B4" s="28"/>
      <c r="C4" s="29"/>
      <c r="D4" s="30"/>
      <c r="E4" s="109"/>
      <c r="F4" s="109"/>
      <c r="G4" s="110"/>
      <c r="H4" s="31"/>
      <c r="I4" s="32"/>
    </row>
    <row r="5" spans="1:18" s="26" customFormat="1" ht="12.75">
      <c r="A5" s="33" t="s">
        <v>10</v>
      </c>
      <c r="B5" s="34" t="s">
        <v>11</v>
      </c>
      <c r="C5" s="35"/>
      <c r="D5" s="36" t="s">
        <v>5</v>
      </c>
      <c r="E5" s="37" t="s">
        <v>6</v>
      </c>
      <c r="F5" s="37" t="s">
        <v>7</v>
      </c>
      <c r="G5" s="38" t="s">
        <v>8</v>
      </c>
      <c r="H5" s="37" t="s">
        <v>7</v>
      </c>
      <c r="I5" s="38" t="s">
        <v>8</v>
      </c>
      <c r="J5" s="50"/>
      <c r="K5" s="50"/>
      <c r="L5" s="50"/>
      <c r="M5" s="50"/>
      <c r="N5" s="50"/>
      <c r="O5" s="50"/>
      <c r="P5" s="50"/>
      <c r="Q5" s="50"/>
      <c r="R5" s="50"/>
    </row>
    <row r="6" spans="1:9" ht="14.25">
      <c r="A6" s="26"/>
      <c r="B6" s="39"/>
      <c r="C6" s="40"/>
      <c r="D6" s="111"/>
      <c r="E6" s="111"/>
      <c r="F6" s="111"/>
      <c r="G6" s="111"/>
      <c r="H6" s="26"/>
      <c r="I6" s="26"/>
    </row>
    <row r="7" spans="1:9" ht="14.25">
      <c r="A7" s="50"/>
      <c r="B7" s="82" t="s">
        <v>54</v>
      </c>
      <c r="C7" s="40"/>
      <c r="D7" s="111"/>
      <c r="E7" s="111"/>
      <c r="F7" s="111"/>
      <c r="G7" s="111"/>
      <c r="H7" s="26"/>
      <c r="I7" s="26"/>
    </row>
    <row r="8" spans="1:9" ht="14.25">
      <c r="A8" s="26"/>
      <c r="B8" s="72"/>
      <c r="C8" s="40"/>
      <c r="D8" s="111"/>
      <c r="E8" s="111"/>
      <c r="F8" s="111"/>
      <c r="G8" s="111"/>
      <c r="H8" s="26"/>
      <c r="I8" s="26"/>
    </row>
    <row r="9" spans="1:9" s="1" customFormat="1" ht="12.75">
      <c r="A9" s="41">
        <v>1</v>
      </c>
      <c r="B9" s="47" t="s">
        <v>43</v>
      </c>
      <c r="C9" s="49"/>
      <c r="D9" s="111" t="s">
        <v>0</v>
      </c>
      <c r="E9" s="112">
        <v>22</v>
      </c>
      <c r="F9" s="121"/>
      <c r="G9" s="113">
        <f>E9*F9</f>
        <v>0</v>
      </c>
      <c r="I9" s="79" t="str">
        <f>IF(F9="","VNESI CENO NA ENOTO!","")</f>
        <v>VNESI CENO NA ENOTO!</v>
      </c>
    </row>
    <row r="10" spans="1:9" s="1" customFormat="1" ht="12.75">
      <c r="A10" s="41"/>
      <c r="B10" s="46"/>
      <c r="C10" s="49"/>
      <c r="D10" s="107"/>
      <c r="E10" s="114"/>
      <c r="F10" s="113"/>
      <c r="G10" s="113"/>
      <c r="I10" s="79"/>
    </row>
    <row r="11" spans="1:9" s="1" customFormat="1" ht="38.25">
      <c r="A11" s="41">
        <f>A9+1</f>
        <v>2</v>
      </c>
      <c r="B11" s="47" t="s">
        <v>28</v>
      </c>
      <c r="C11" s="49"/>
      <c r="D11" s="111" t="s">
        <v>3</v>
      </c>
      <c r="E11" s="112">
        <v>1</v>
      </c>
      <c r="F11" s="121"/>
      <c r="G11" s="113">
        <f>E11*F11</f>
        <v>0</v>
      </c>
      <c r="I11" s="79"/>
    </row>
    <row r="12" spans="1:9" s="1" customFormat="1" ht="12.75">
      <c r="A12" s="41"/>
      <c r="B12" s="47"/>
      <c r="C12" s="49"/>
      <c r="D12" s="111"/>
      <c r="E12" s="112"/>
      <c r="F12" s="113"/>
      <c r="G12" s="113"/>
      <c r="I12" s="79"/>
    </row>
    <row r="13" spans="1:9" s="1" customFormat="1" ht="76.5">
      <c r="A13" s="41">
        <f>A11+1</f>
        <v>3</v>
      </c>
      <c r="B13" s="63" t="s">
        <v>20</v>
      </c>
      <c r="C13" s="49"/>
      <c r="D13" s="107" t="s">
        <v>9</v>
      </c>
      <c r="E13" s="114">
        <v>1</v>
      </c>
      <c r="F13" s="121"/>
      <c r="G13" s="113">
        <f>E13*F13</f>
        <v>0</v>
      </c>
      <c r="I13" s="79"/>
    </row>
    <row r="14" spans="1:9" s="1" customFormat="1" ht="12.75">
      <c r="A14" s="41"/>
      <c r="B14" s="63"/>
      <c r="C14" s="49"/>
      <c r="D14" s="107"/>
      <c r="E14" s="114"/>
      <c r="F14" s="113"/>
      <c r="G14" s="113"/>
      <c r="I14" s="79"/>
    </row>
    <row r="15" spans="1:9" s="1" customFormat="1" ht="25.5">
      <c r="A15" s="41">
        <f>A13+1</f>
        <v>4</v>
      </c>
      <c r="B15" s="47" t="s">
        <v>45</v>
      </c>
      <c r="C15" s="49"/>
      <c r="D15" s="111" t="s">
        <v>0</v>
      </c>
      <c r="E15" s="112">
        <v>8</v>
      </c>
      <c r="F15" s="121"/>
      <c r="G15" s="115">
        <f>E15*F15</f>
        <v>0</v>
      </c>
      <c r="I15" s="79"/>
    </row>
    <row r="16" spans="1:9" s="1" customFormat="1" ht="12.75">
      <c r="A16" s="41"/>
      <c r="B16" s="46"/>
      <c r="C16" s="49"/>
      <c r="D16" s="107"/>
      <c r="E16" s="114"/>
      <c r="F16" s="113"/>
      <c r="G16" s="113"/>
      <c r="I16" s="79"/>
    </row>
    <row r="17" spans="1:9" s="1" customFormat="1" ht="51">
      <c r="A17" s="41">
        <f>A15+1</f>
        <v>5</v>
      </c>
      <c r="B17" s="47" t="s">
        <v>46</v>
      </c>
      <c r="C17" s="19"/>
      <c r="D17" s="111" t="s">
        <v>37</v>
      </c>
      <c r="E17" s="112">
        <v>2</v>
      </c>
      <c r="F17" s="121"/>
      <c r="G17" s="113">
        <f>E17*F17</f>
        <v>0</v>
      </c>
      <c r="I17" s="79"/>
    </row>
    <row r="18" spans="1:9" s="1" customFormat="1" ht="12.75">
      <c r="A18" s="41"/>
      <c r="B18" s="46"/>
      <c r="C18" s="49"/>
      <c r="D18" s="107"/>
      <c r="E18" s="114"/>
      <c r="F18" s="113"/>
      <c r="G18" s="113"/>
      <c r="I18" s="79"/>
    </row>
    <row r="19" spans="1:9" s="1" customFormat="1" ht="25.5">
      <c r="A19" s="41">
        <f>A17+1</f>
        <v>6</v>
      </c>
      <c r="B19" s="47" t="s">
        <v>38</v>
      </c>
      <c r="C19" s="49"/>
      <c r="D19" s="111" t="s">
        <v>35</v>
      </c>
      <c r="E19" s="112">
        <v>7</v>
      </c>
      <c r="F19" s="121"/>
      <c r="G19" s="115">
        <f>E19*F19</f>
        <v>0</v>
      </c>
      <c r="I19" s="79"/>
    </row>
    <row r="20" spans="1:9" s="1" customFormat="1" ht="12.75">
      <c r="A20" s="41"/>
      <c r="B20" s="46"/>
      <c r="C20" s="46"/>
      <c r="D20" s="116"/>
      <c r="E20" s="112"/>
      <c r="F20" s="115"/>
      <c r="G20" s="115"/>
      <c r="I20" s="79"/>
    </row>
    <row r="21" spans="1:9" s="1" customFormat="1" ht="14.25">
      <c r="A21" s="41">
        <f>A19+1</f>
        <v>7</v>
      </c>
      <c r="B21" s="47" t="s">
        <v>44</v>
      </c>
      <c r="C21" s="49"/>
      <c r="D21" s="111" t="s">
        <v>36</v>
      </c>
      <c r="E21" s="112">
        <v>6</v>
      </c>
      <c r="F21" s="121"/>
      <c r="G21" s="115">
        <f>E21*F21</f>
        <v>0</v>
      </c>
      <c r="I21" s="79"/>
    </row>
    <row r="22" spans="1:9" s="1" customFormat="1" ht="12.75">
      <c r="A22" s="41"/>
      <c r="B22" s="46"/>
      <c r="C22" s="46"/>
      <c r="D22" s="116"/>
      <c r="E22" s="112"/>
      <c r="F22" s="115"/>
      <c r="G22" s="115"/>
      <c r="I22" s="79"/>
    </row>
    <row r="23" spans="1:9" s="1" customFormat="1" ht="63.75">
      <c r="A23" s="41">
        <f>A21+1</f>
        <v>8</v>
      </c>
      <c r="B23" s="47" t="s">
        <v>56</v>
      </c>
      <c r="C23" s="19"/>
      <c r="D23" s="107" t="s">
        <v>35</v>
      </c>
      <c r="E23" s="114">
        <v>2</v>
      </c>
      <c r="F23" s="121"/>
      <c r="G23" s="113">
        <f>E23*F23</f>
        <v>0</v>
      </c>
      <c r="I23" s="79"/>
    </row>
    <row r="24" spans="1:9" s="1" customFormat="1" ht="12.75">
      <c r="A24" s="45"/>
      <c r="B24" s="47"/>
      <c r="C24" s="19"/>
      <c r="D24" s="111"/>
      <c r="E24" s="112"/>
      <c r="F24" s="113"/>
      <c r="G24" s="115"/>
      <c r="I24" s="79"/>
    </row>
    <row r="25" spans="1:9" s="1" customFormat="1" ht="25.5">
      <c r="A25" s="41">
        <f>A23+1</f>
        <v>9</v>
      </c>
      <c r="B25" s="47" t="s">
        <v>33</v>
      </c>
      <c r="C25" s="19"/>
      <c r="D25" s="111" t="s">
        <v>36</v>
      </c>
      <c r="E25" s="112">
        <v>2</v>
      </c>
      <c r="F25" s="121"/>
      <c r="G25" s="115">
        <f>E25*F25</f>
        <v>0</v>
      </c>
      <c r="I25" s="79"/>
    </row>
    <row r="26" spans="1:9" s="1" customFormat="1" ht="12.75">
      <c r="A26" s="41"/>
      <c r="B26" s="46"/>
      <c r="C26" s="19"/>
      <c r="D26" s="116"/>
      <c r="E26" s="112"/>
      <c r="F26" s="115"/>
      <c r="G26" s="115"/>
      <c r="I26" s="79"/>
    </row>
    <row r="27" spans="1:9" s="1" customFormat="1" ht="38.25">
      <c r="A27" s="41">
        <f>A25+1</f>
        <v>10</v>
      </c>
      <c r="B27" s="47" t="s">
        <v>41</v>
      </c>
      <c r="C27" s="19"/>
      <c r="D27" s="107" t="s">
        <v>35</v>
      </c>
      <c r="E27" s="114">
        <v>7</v>
      </c>
      <c r="F27" s="121"/>
      <c r="G27" s="113">
        <f>E27*F27</f>
        <v>0</v>
      </c>
      <c r="I27" s="79"/>
    </row>
    <row r="28" spans="1:9" s="1" customFormat="1" ht="12.75">
      <c r="A28" s="41"/>
      <c r="B28" s="46"/>
      <c r="C28" s="39"/>
      <c r="D28" s="116"/>
      <c r="E28" s="112"/>
      <c r="F28" s="115"/>
      <c r="G28" s="115"/>
      <c r="I28" s="79"/>
    </row>
    <row r="29" spans="1:9" s="1" customFormat="1" ht="25.5">
      <c r="A29" s="41">
        <f>A27+1</f>
        <v>11</v>
      </c>
      <c r="B29" s="47" t="s">
        <v>25</v>
      </c>
      <c r="C29" s="42"/>
      <c r="D29" s="111" t="s">
        <v>36</v>
      </c>
      <c r="E29" s="112">
        <v>11</v>
      </c>
      <c r="F29" s="121"/>
      <c r="G29" s="115">
        <f>E29*F29</f>
        <v>0</v>
      </c>
      <c r="I29" s="79"/>
    </row>
    <row r="30" spans="1:9" s="1" customFormat="1" ht="12.75">
      <c r="A30" s="41"/>
      <c r="B30" s="47"/>
      <c r="C30" s="42"/>
      <c r="D30" s="111"/>
      <c r="E30" s="112"/>
      <c r="F30" s="113"/>
      <c r="G30" s="115"/>
      <c r="I30" s="79"/>
    </row>
    <row r="31" spans="1:9" s="1" customFormat="1" ht="38.25">
      <c r="A31" s="41">
        <f>A29+1</f>
        <v>12</v>
      </c>
      <c r="B31" s="46" t="s">
        <v>29</v>
      </c>
      <c r="C31" s="49"/>
      <c r="D31" s="107" t="s">
        <v>35</v>
      </c>
      <c r="E31" s="114">
        <v>1</v>
      </c>
      <c r="F31" s="121"/>
      <c r="G31" s="113">
        <f>E31*F31</f>
        <v>0</v>
      </c>
      <c r="I31" s="79"/>
    </row>
    <row r="32" spans="1:9" s="1" customFormat="1" ht="12.75">
      <c r="A32" s="41"/>
      <c r="B32" s="63"/>
      <c r="C32" s="49"/>
      <c r="D32" s="107"/>
      <c r="E32" s="114"/>
      <c r="F32" s="113"/>
      <c r="G32" s="113"/>
      <c r="I32" s="79"/>
    </row>
    <row r="33" spans="1:9" s="1" customFormat="1" ht="38.25">
      <c r="A33" s="41">
        <f>A31+1</f>
        <v>13</v>
      </c>
      <c r="B33" s="47" t="s">
        <v>39</v>
      </c>
      <c r="C33" s="19"/>
      <c r="D33" s="111" t="s">
        <v>0</v>
      </c>
      <c r="E33" s="112">
        <v>25</v>
      </c>
      <c r="F33" s="121"/>
      <c r="G33" s="115">
        <f>E33*F33</f>
        <v>0</v>
      </c>
      <c r="I33" s="79"/>
    </row>
    <row r="34" spans="1:9" s="1" customFormat="1" ht="12.75">
      <c r="A34" s="41"/>
      <c r="B34" s="46"/>
      <c r="C34" s="19"/>
      <c r="D34" s="111"/>
      <c r="E34" s="112"/>
      <c r="F34" s="115"/>
      <c r="G34" s="115"/>
      <c r="I34" s="79"/>
    </row>
    <row r="35" spans="1:9" s="1" customFormat="1" ht="25.5">
      <c r="A35" s="41">
        <f>A33+1</f>
        <v>14</v>
      </c>
      <c r="B35" s="47" t="s">
        <v>40</v>
      </c>
      <c r="C35" s="49"/>
      <c r="D35" s="111" t="s">
        <v>0</v>
      </c>
      <c r="E35" s="112">
        <v>25</v>
      </c>
      <c r="F35" s="121"/>
      <c r="G35" s="113">
        <f>E35*F35</f>
        <v>0</v>
      </c>
      <c r="I35" s="79"/>
    </row>
    <row r="36" spans="1:9" s="1" customFormat="1" ht="12.75">
      <c r="A36" s="41"/>
      <c r="B36" s="47"/>
      <c r="C36" s="19"/>
      <c r="D36" s="111"/>
      <c r="E36" s="114"/>
      <c r="F36" s="113"/>
      <c r="G36" s="115"/>
      <c r="I36" s="79"/>
    </row>
    <row r="37" spans="1:9" s="1" customFormat="1" ht="27">
      <c r="A37" s="41">
        <f>A35+1</f>
        <v>15</v>
      </c>
      <c r="B37" s="47" t="s">
        <v>42</v>
      </c>
      <c r="C37" s="19"/>
      <c r="D37" s="111" t="s">
        <v>0</v>
      </c>
      <c r="E37" s="114">
        <v>30</v>
      </c>
      <c r="F37" s="121"/>
      <c r="G37" s="115">
        <f>E37*F37</f>
        <v>0</v>
      </c>
      <c r="I37" s="79"/>
    </row>
    <row r="38" spans="1:7" s="50" customFormat="1" ht="12.75">
      <c r="A38" s="41"/>
      <c r="B38" s="47"/>
      <c r="C38" s="19"/>
      <c r="D38" s="111"/>
      <c r="E38" s="114"/>
      <c r="F38" s="113"/>
      <c r="G38" s="115"/>
    </row>
    <row r="39" spans="1:7" s="50" customFormat="1" ht="12.75">
      <c r="A39" s="26"/>
      <c r="B39" s="82" t="s">
        <v>55</v>
      </c>
      <c r="C39" s="40"/>
      <c r="D39" s="111"/>
      <c r="E39" s="112"/>
      <c r="F39" s="111"/>
      <c r="G39" s="111"/>
    </row>
    <row r="40" spans="1:7" s="50" customFormat="1" ht="12.75">
      <c r="A40" s="26"/>
      <c r="B40" s="72"/>
      <c r="C40" s="40"/>
      <c r="D40" s="111"/>
      <c r="E40" s="112"/>
      <c r="F40" s="111"/>
      <c r="G40" s="111"/>
    </row>
    <row r="41" spans="1:7" s="50" customFormat="1" ht="12.75">
      <c r="A41" s="41">
        <v>1</v>
      </c>
      <c r="B41" s="47" t="s">
        <v>43</v>
      </c>
      <c r="C41" s="49"/>
      <c r="D41" s="111" t="s">
        <v>0</v>
      </c>
      <c r="E41" s="112">
        <v>4</v>
      </c>
      <c r="F41" s="121"/>
      <c r="G41" s="113">
        <f>E41*F41</f>
        <v>0</v>
      </c>
    </row>
    <row r="42" spans="1:7" s="50" customFormat="1" ht="12.75">
      <c r="A42" s="41"/>
      <c r="B42" s="47"/>
      <c r="C42" s="49"/>
      <c r="D42" s="111"/>
      <c r="E42" s="112"/>
      <c r="F42" s="113"/>
      <c r="G42" s="113"/>
    </row>
    <row r="43" spans="1:7" s="50" customFormat="1" ht="38.25">
      <c r="A43" s="41">
        <f>A41+1</f>
        <v>2</v>
      </c>
      <c r="B43" s="47" t="s">
        <v>28</v>
      </c>
      <c r="C43" s="49"/>
      <c r="D43" s="111" t="s">
        <v>3</v>
      </c>
      <c r="E43" s="112">
        <v>1</v>
      </c>
      <c r="F43" s="121"/>
      <c r="G43" s="113">
        <f>E43*F43</f>
        <v>0</v>
      </c>
    </row>
    <row r="44" spans="1:7" s="50" customFormat="1" ht="12.75">
      <c r="A44" s="41"/>
      <c r="B44" s="47"/>
      <c r="C44" s="49"/>
      <c r="D44" s="111"/>
      <c r="E44" s="112"/>
      <c r="F44" s="113"/>
      <c r="G44" s="113"/>
    </row>
    <row r="45" spans="1:7" s="50" customFormat="1" ht="76.5">
      <c r="A45" s="41">
        <f>A43+1</f>
        <v>3</v>
      </c>
      <c r="B45" s="63" t="s">
        <v>20</v>
      </c>
      <c r="C45" s="49"/>
      <c r="D45" s="107" t="s">
        <v>9</v>
      </c>
      <c r="E45" s="114">
        <v>1</v>
      </c>
      <c r="F45" s="121"/>
      <c r="G45" s="113">
        <f>E45*F45</f>
        <v>0</v>
      </c>
    </row>
    <row r="46" spans="1:7" s="50" customFormat="1" ht="12.75">
      <c r="A46" s="41"/>
      <c r="B46" s="63"/>
      <c r="C46" s="49"/>
      <c r="D46" s="107"/>
      <c r="E46" s="114"/>
      <c r="F46" s="113"/>
      <c r="G46" s="113"/>
    </row>
    <row r="47" spans="1:7" s="50" customFormat="1" ht="25.5">
      <c r="A47" s="41">
        <f>A45+1</f>
        <v>4</v>
      </c>
      <c r="B47" s="47" t="s">
        <v>45</v>
      </c>
      <c r="C47" s="49"/>
      <c r="D47" s="111" t="s">
        <v>0</v>
      </c>
      <c r="E47" s="112">
        <v>8</v>
      </c>
      <c r="F47" s="121"/>
      <c r="G47" s="115">
        <f>E47*F47</f>
        <v>0</v>
      </c>
    </row>
    <row r="48" spans="1:7" s="50" customFormat="1" ht="12.75">
      <c r="A48" s="41"/>
      <c r="B48" s="46"/>
      <c r="C48" s="49"/>
      <c r="D48" s="107"/>
      <c r="E48" s="114"/>
      <c r="F48" s="113"/>
      <c r="G48" s="113"/>
    </row>
    <row r="49" spans="1:7" s="50" customFormat="1" ht="51">
      <c r="A49" s="41">
        <f>A47+1</f>
        <v>5</v>
      </c>
      <c r="B49" s="47" t="s">
        <v>46</v>
      </c>
      <c r="C49" s="19"/>
      <c r="D49" s="111" t="s">
        <v>37</v>
      </c>
      <c r="E49" s="112">
        <v>2</v>
      </c>
      <c r="F49" s="121"/>
      <c r="G49" s="113">
        <f>E49*F49</f>
        <v>0</v>
      </c>
    </row>
    <row r="50" spans="1:7" s="50" customFormat="1" ht="12.75">
      <c r="A50" s="41"/>
      <c r="B50" s="46"/>
      <c r="C50" s="49"/>
      <c r="D50" s="107"/>
      <c r="E50" s="114"/>
      <c r="F50" s="113"/>
      <c r="G50" s="113"/>
    </row>
    <row r="51" spans="1:7" s="50" customFormat="1" ht="25.5">
      <c r="A51" s="41">
        <f>A49+1</f>
        <v>6</v>
      </c>
      <c r="B51" s="47" t="s">
        <v>38</v>
      </c>
      <c r="C51" s="49"/>
      <c r="D51" s="111" t="s">
        <v>35</v>
      </c>
      <c r="E51" s="112">
        <v>1.2</v>
      </c>
      <c r="F51" s="121"/>
      <c r="G51" s="115">
        <f>E51*F51</f>
        <v>0</v>
      </c>
    </row>
    <row r="52" spans="1:7" s="50" customFormat="1" ht="12.75">
      <c r="A52" s="41"/>
      <c r="B52" s="46"/>
      <c r="C52" s="46"/>
      <c r="D52" s="116"/>
      <c r="E52" s="112"/>
      <c r="F52" s="115"/>
      <c r="G52" s="115"/>
    </row>
    <row r="53" spans="1:7" s="50" customFormat="1" ht="14.25">
      <c r="A53" s="41">
        <f>A51+1</f>
        <v>7</v>
      </c>
      <c r="B53" s="47" t="s">
        <v>44</v>
      </c>
      <c r="C53" s="49"/>
      <c r="D53" s="111" t="s">
        <v>36</v>
      </c>
      <c r="E53" s="112">
        <v>1</v>
      </c>
      <c r="F53" s="121"/>
      <c r="G53" s="115">
        <f>E53*F53</f>
        <v>0</v>
      </c>
    </row>
    <row r="54" spans="1:7" s="50" customFormat="1" ht="12.75">
      <c r="A54" s="41"/>
      <c r="B54" s="46"/>
      <c r="C54" s="46"/>
      <c r="D54" s="116"/>
      <c r="E54" s="112"/>
      <c r="F54" s="115"/>
      <c r="G54" s="115"/>
    </row>
    <row r="55" spans="1:7" s="50" customFormat="1" ht="63.75">
      <c r="A55" s="41">
        <f>A53+1</f>
        <v>8</v>
      </c>
      <c r="B55" s="47" t="s">
        <v>56</v>
      </c>
      <c r="C55" s="19"/>
      <c r="D55" s="107" t="s">
        <v>35</v>
      </c>
      <c r="E55" s="114">
        <v>1</v>
      </c>
      <c r="F55" s="121"/>
      <c r="G55" s="113">
        <f>E55*F55</f>
        <v>0</v>
      </c>
    </row>
    <row r="56" spans="1:7" s="50" customFormat="1" ht="12.75">
      <c r="A56" s="45"/>
      <c r="B56" s="47"/>
      <c r="C56" s="19"/>
      <c r="D56" s="111"/>
      <c r="E56" s="112"/>
      <c r="F56" s="113"/>
      <c r="G56" s="115"/>
    </row>
    <row r="57" spans="1:7" s="50" customFormat="1" ht="25.5">
      <c r="A57" s="41">
        <f>A55+1</f>
        <v>9</v>
      </c>
      <c r="B57" s="47" t="s">
        <v>33</v>
      </c>
      <c r="C57" s="19"/>
      <c r="D57" s="111" t="s">
        <v>36</v>
      </c>
      <c r="E57" s="112">
        <v>2</v>
      </c>
      <c r="F57" s="121"/>
      <c r="G57" s="115">
        <f>E57*F57</f>
        <v>0</v>
      </c>
    </row>
    <row r="58" spans="1:7" s="50" customFormat="1" ht="12.75">
      <c r="A58" s="41"/>
      <c r="B58" s="46"/>
      <c r="C58" s="19"/>
      <c r="D58" s="116"/>
      <c r="E58" s="112"/>
      <c r="F58" s="115"/>
      <c r="G58" s="115"/>
    </row>
    <row r="59" spans="1:7" s="50" customFormat="1" ht="38.25">
      <c r="A59" s="41">
        <f>A57+1</f>
        <v>10</v>
      </c>
      <c r="B59" s="47" t="s">
        <v>41</v>
      </c>
      <c r="C59" s="19"/>
      <c r="D59" s="107" t="s">
        <v>35</v>
      </c>
      <c r="E59" s="114">
        <v>1</v>
      </c>
      <c r="F59" s="121"/>
      <c r="G59" s="113">
        <f>E59*F59</f>
        <v>0</v>
      </c>
    </row>
    <row r="60" spans="1:7" s="50" customFormat="1" ht="12.75">
      <c r="A60" s="41"/>
      <c r="B60" s="46"/>
      <c r="C60" s="39"/>
      <c r="D60" s="116"/>
      <c r="E60" s="112"/>
      <c r="F60" s="115"/>
      <c r="G60" s="115"/>
    </row>
    <row r="61" spans="1:7" s="50" customFormat="1" ht="38.25">
      <c r="A61" s="41">
        <f>A59+1</f>
        <v>11</v>
      </c>
      <c r="B61" s="46" t="s">
        <v>29</v>
      </c>
      <c r="C61" s="49"/>
      <c r="D61" s="107" t="s">
        <v>35</v>
      </c>
      <c r="E61" s="114">
        <v>1</v>
      </c>
      <c r="F61" s="121"/>
      <c r="G61" s="113">
        <f>E61*F61</f>
        <v>0</v>
      </c>
    </row>
    <row r="62" spans="1:7" s="50" customFormat="1" ht="12.75">
      <c r="A62" s="41"/>
      <c r="B62" s="63"/>
      <c r="C62" s="49"/>
      <c r="D62" s="107"/>
      <c r="E62" s="114"/>
      <c r="F62" s="113"/>
      <c r="G62" s="113"/>
    </row>
    <row r="63" spans="1:7" s="50" customFormat="1" ht="38.25">
      <c r="A63" s="41">
        <f>A61+1</f>
        <v>12</v>
      </c>
      <c r="B63" s="47" t="s">
        <v>39</v>
      </c>
      <c r="C63" s="19"/>
      <c r="D63" s="111" t="s">
        <v>0</v>
      </c>
      <c r="E63" s="112">
        <v>4</v>
      </c>
      <c r="F63" s="121"/>
      <c r="G63" s="115">
        <f>E63*F63</f>
        <v>0</v>
      </c>
    </row>
    <row r="64" spans="1:7" s="50" customFormat="1" ht="12.75">
      <c r="A64" s="41"/>
      <c r="B64" s="46"/>
      <c r="C64" s="19"/>
      <c r="D64" s="111"/>
      <c r="E64" s="112"/>
      <c r="F64" s="115"/>
      <c r="G64" s="115"/>
    </row>
    <row r="65" spans="1:7" s="50" customFormat="1" ht="25.5">
      <c r="A65" s="41">
        <f>A63+1</f>
        <v>13</v>
      </c>
      <c r="B65" s="47" t="s">
        <v>40</v>
      </c>
      <c r="C65" s="49"/>
      <c r="D65" s="111" t="s">
        <v>0</v>
      </c>
      <c r="E65" s="112">
        <v>4</v>
      </c>
      <c r="F65" s="121"/>
      <c r="G65" s="113">
        <f>E65*F65</f>
        <v>0</v>
      </c>
    </row>
    <row r="66" spans="1:7" s="50" customFormat="1" ht="12.75">
      <c r="A66" s="41"/>
      <c r="B66" s="47"/>
      <c r="C66" s="19"/>
      <c r="D66" s="111"/>
      <c r="E66" s="114"/>
      <c r="F66" s="113"/>
      <c r="G66" s="115"/>
    </row>
    <row r="67" spans="1:7" s="50" customFormat="1" ht="25.5">
      <c r="A67" s="41">
        <f>A65+1</f>
        <v>14</v>
      </c>
      <c r="B67" s="47" t="s">
        <v>58</v>
      </c>
      <c r="C67" s="40"/>
      <c r="D67" s="107" t="s">
        <v>9</v>
      </c>
      <c r="E67" s="107">
        <v>1</v>
      </c>
      <c r="F67" s="121"/>
      <c r="G67" s="115">
        <f>E67*F67</f>
        <v>0</v>
      </c>
    </row>
    <row r="68" spans="1:7" s="50" customFormat="1" ht="12.75">
      <c r="A68" s="41"/>
      <c r="B68" s="47"/>
      <c r="C68" s="40"/>
      <c r="D68" s="107"/>
      <c r="E68" s="107"/>
      <c r="F68" s="113"/>
      <c r="G68" s="115"/>
    </row>
    <row r="69" spans="1:7" s="50" customFormat="1" ht="38.25">
      <c r="A69" s="41">
        <f>A67+1</f>
        <v>15</v>
      </c>
      <c r="B69" s="83" t="s">
        <v>51</v>
      </c>
      <c r="C69" s="40"/>
      <c r="D69" s="111"/>
      <c r="E69" s="112"/>
      <c r="F69" s="111"/>
      <c r="G69" s="111"/>
    </row>
    <row r="70" spans="1:7" s="50" customFormat="1" ht="12.75">
      <c r="A70" s="41"/>
      <c r="B70" s="84" t="s">
        <v>59</v>
      </c>
      <c r="C70" s="85"/>
      <c r="D70" s="117" t="s">
        <v>0</v>
      </c>
      <c r="E70" s="114">
        <v>20</v>
      </c>
      <c r="F70" s="121"/>
      <c r="G70" s="115">
        <f>E70*F70</f>
        <v>0</v>
      </c>
    </row>
    <row r="71" spans="1:7" s="50" customFormat="1" ht="12.75">
      <c r="A71" s="41"/>
      <c r="B71" s="47"/>
      <c r="C71" s="19"/>
      <c r="D71" s="111"/>
      <c r="E71" s="114"/>
      <c r="F71" s="113"/>
      <c r="G71" s="115"/>
    </row>
    <row r="72" spans="1:7" s="50" customFormat="1" ht="25.5">
      <c r="A72" s="41">
        <f>A69+1</f>
        <v>16</v>
      </c>
      <c r="B72" s="47" t="s">
        <v>52</v>
      </c>
      <c r="D72" s="107" t="s">
        <v>9</v>
      </c>
      <c r="E72" s="107">
        <v>1</v>
      </c>
      <c r="F72" s="121"/>
      <c r="G72" s="115">
        <f>E72*F72</f>
        <v>0</v>
      </c>
    </row>
    <row r="73" spans="1:7" s="50" customFormat="1" ht="12.75">
      <c r="A73" s="41"/>
      <c r="B73" s="47"/>
      <c r="C73" s="19"/>
      <c r="D73" s="111"/>
      <c r="E73" s="114"/>
      <c r="F73" s="113"/>
      <c r="G73" s="115"/>
    </row>
    <row r="74" spans="1:7" s="50" customFormat="1" ht="27">
      <c r="A74" s="41">
        <f>A72+1</f>
        <v>17</v>
      </c>
      <c r="B74" s="47" t="s">
        <v>42</v>
      </c>
      <c r="C74" s="19"/>
      <c r="D74" s="111" t="s">
        <v>0</v>
      </c>
      <c r="E74" s="114">
        <v>25</v>
      </c>
      <c r="F74" s="121"/>
      <c r="G74" s="115">
        <f>E74*F74</f>
        <v>0</v>
      </c>
    </row>
    <row r="75" spans="1:9" ht="14.25">
      <c r="A75" s="26"/>
      <c r="B75" s="39"/>
      <c r="C75" s="40"/>
      <c r="D75" s="111"/>
      <c r="E75" s="111"/>
      <c r="F75" s="115"/>
      <c r="H75" s="26"/>
      <c r="I75" s="26"/>
    </row>
    <row r="76" spans="1:9" ht="15" thickBot="1">
      <c r="A76" s="51"/>
      <c r="B76" s="51" t="s">
        <v>50</v>
      </c>
      <c r="C76" s="53"/>
      <c r="D76" s="53"/>
      <c r="E76" s="55"/>
      <c r="F76" s="119"/>
      <c r="G76" s="120">
        <f>ROUND(SUM(G9:G75),0)</f>
        <v>0</v>
      </c>
      <c r="H76" s="26"/>
      <c r="I76" s="26"/>
    </row>
    <row r="77" spans="1:9" ht="14.25">
      <c r="A77" s="26"/>
      <c r="B77" s="39"/>
      <c r="C77" s="40"/>
      <c r="D77" s="111"/>
      <c r="E77" s="111"/>
      <c r="F77" s="111"/>
      <c r="G77" s="111"/>
      <c r="H77" s="26"/>
      <c r="I77" s="26"/>
    </row>
    <row r="78" spans="1:9" ht="14.25">
      <c r="A78" s="26"/>
      <c r="B78" s="39"/>
      <c r="C78" s="40"/>
      <c r="D78" s="111"/>
      <c r="E78" s="111"/>
      <c r="F78" s="111"/>
      <c r="G78" s="111"/>
      <c r="H78" s="26"/>
      <c r="I78" s="26"/>
    </row>
    <row r="79" spans="1:9" ht="14.25">
      <c r="A79" s="26"/>
      <c r="B79" s="39"/>
      <c r="C79" s="40"/>
      <c r="D79" s="111"/>
      <c r="E79" s="111"/>
      <c r="F79" s="111"/>
      <c r="G79" s="111"/>
      <c r="H79" s="26"/>
      <c r="I79" s="26"/>
    </row>
    <row r="80" spans="1:9" ht="14.25">
      <c r="A80" s="26"/>
      <c r="B80" s="42"/>
      <c r="C80" s="40"/>
      <c r="D80" s="111"/>
      <c r="E80" s="111"/>
      <c r="F80" s="111"/>
      <c r="G80" s="111"/>
      <c r="H80" s="26"/>
      <c r="I80" s="26"/>
    </row>
    <row r="81" spans="1:9" ht="14.25">
      <c r="A81" s="26"/>
      <c r="B81" s="39"/>
      <c r="C81" s="40"/>
      <c r="D81" s="111"/>
      <c r="E81" s="111"/>
      <c r="F81" s="111"/>
      <c r="G81" s="111"/>
      <c r="H81" s="26"/>
      <c r="I81" s="26"/>
    </row>
    <row r="82" spans="1:9" ht="14.25">
      <c r="A82" s="26"/>
      <c r="B82" s="39"/>
      <c r="C82" s="40"/>
      <c r="D82" s="111"/>
      <c r="E82" s="111"/>
      <c r="F82" s="111"/>
      <c r="G82" s="111"/>
      <c r="H82" s="26"/>
      <c r="I82" s="26"/>
    </row>
    <row r="83" spans="1:9" ht="14.25">
      <c r="A83" s="26"/>
      <c r="B83" s="42"/>
      <c r="C83" s="40"/>
      <c r="D83" s="111"/>
      <c r="E83" s="111"/>
      <c r="F83" s="111"/>
      <c r="G83" s="111"/>
      <c r="H83" s="26"/>
      <c r="I83" s="26"/>
    </row>
    <row r="84" spans="1:9" ht="14.25">
      <c r="A84" s="26"/>
      <c r="B84" s="39"/>
      <c r="C84" s="40"/>
      <c r="D84" s="111"/>
      <c r="E84" s="111"/>
      <c r="F84" s="111"/>
      <c r="G84" s="111"/>
      <c r="H84" s="26"/>
      <c r="I84" s="26"/>
    </row>
    <row r="85" spans="1:9" ht="14.25">
      <c r="A85" s="26"/>
      <c r="B85" s="39"/>
      <c r="C85" s="40"/>
      <c r="D85" s="111"/>
      <c r="E85" s="111"/>
      <c r="F85" s="111"/>
      <c r="G85" s="111"/>
      <c r="H85" s="26"/>
      <c r="I85" s="26"/>
    </row>
    <row r="86" spans="1:9" ht="14.25">
      <c r="A86" s="26"/>
      <c r="B86" s="39"/>
      <c r="C86" s="40"/>
      <c r="D86" s="111"/>
      <c r="E86" s="111"/>
      <c r="F86" s="111"/>
      <c r="G86" s="111"/>
      <c r="H86" s="26"/>
      <c r="I86" s="26"/>
    </row>
    <row r="87" spans="1:9" ht="14.25">
      <c r="A87" s="26"/>
      <c r="B87" s="39"/>
      <c r="C87" s="40"/>
      <c r="D87" s="111"/>
      <c r="E87" s="111"/>
      <c r="F87" s="111"/>
      <c r="G87" s="111"/>
      <c r="H87" s="26"/>
      <c r="I87" s="26"/>
    </row>
    <row r="88" spans="1:9" ht="14.25">
      <c r="A88" s="26"/>
      <c r="B88" s="39"/>
      <c r="C88" s="40"/>
      <c r="D88" s="111"/>
      <c r="E88" s="111"/>
      <c r="F88" s="111"/>
      <c r="G88" s="111"/>
      <c r="H88" s="26"/>
      <c r="I88" s="26"/>
    </row>
    <row r="89" spans="1:9" ht="14.25">
      <c r="A89" s="26"/>
      <c r="B89" s="39"/>
      <c r="C89" s="40"/>
      <c r="D89" s="111"/>
      <c r="E89" s="111"/>
      <c r="F89" s="111"/>
      <c r="G89" s="111"/>
      <c r="H89" s="26"/>
      <c r="I89" s="26"/>
    </row>
    <row r="90" spans="1:9" ht="14.25">
      <c r="A90" s="26"/>
      <c r="B90" s="39"/>
      <c r="C90" s="40"/>
      <c r="D90" s="111"/>
      <c r="E90" s="111"/>
      <c r="F90" s="111"/>
      <c r="G90" s="111"/>
      <c r="H90" s="26"/>
      <c r="I90" s="26"/>
    </row>
    <row r="91" spans="1:9" ht="14.25">
      <c r="A91" s="26"/>
      <c r="B91" s="39"/>
      <c r="C91" s="40"/>
      <c r="D91" s="111"/>
      <c r="E91" s="111"/>
      <c r="F91" s="111"/>
      <c r="G91" s="111"/>
      <c r="H91" s="26"/>
      <c r="I91" s="26"/>
    </row>
    <row r="92" spans="1:9" ht="14.25">
      <c r="A92" s="26"/>
      <c r="B92" s="39"/>
      <c r="C92" s="40"/>
      <c r="D92" s="111"/>
      <c r="E92" s="111"/>
      <c r="F92" s="111"/>
      <c r="G92" s="111"/>
      <c r="H92" s="26"/>
      <c r="I92" s="26"/>
    </row>
    <row r="93" spans="1:9" ht="14.25">
      <c r="A93" s="26"/>
      <c r="B93" s="39"/>
      <c r="C93" s="40"/>
      <c r="D93" s="111"/>
      <c r="E93" s="111"/>
      <c r="F93" s="111"/>
      <c r="G93" s="111"/>
      <c r="H93" s="26"/>
      <c r="I93" s="26"/>
    </row>
    <row r="94" spans="1:9" ht="14.25">
      <c r="A94" s="26"/>
      <c r="B94" s="39"/>
      <c r="C94" s="40"/>
      <c r="D94" s="111"/>
      <c r="E94" s="111"/>
      <c r="F94" s="111"/>
      <c r="G94" s="111"/>
      <c r="H94" s="26"/>
      <c r="I94" s="26"/>
    </row>
    <row r="95" spans="1:9" ht="14.25">
      <c r="A95" s="26"/>
      <c r="B95" s="39"/>
      <c r="C95" s="40"/>
      <c r="D95" s="111"/>
      <c r="E95" s="111"/>
      <c r="F95" s="111"/>
      <c r="G95" s="111"/>
      <c r="H95" s="26"/>
      <c r="I95" s="26"/>
    </row>
    <row r="96" spans="1:9" ht="14.25">
      <c r="A96" s="26"/>
      <c r="B96" s="39"/>
      <c r="C96" s="40"/>
      <c r="D96" s="111"/>
      <c r="E96" s="111"/>
      <c r="F96" s="111"/>
      <c r="G96" s="111"/>
      <c r="H96" s="26"/>
      <c r="I96" s="26"/>
    </row>
    <row r="97" spans="1:9" ht="14.25">
      <c r="A97" s="26"/>
      <c r="B97" s="39"/>
      <c r="C97" s="40"/>
      <c r="D97" s="111"/>
      <c r="E97" s="111"/>
      <c r="F97" s="111"/>
      <c r="G97" s="111"/>
      <c r="H97" s="26"/>
      <c r="I97" s="26"/>
    </row>
    <row r="98" spans="1:9" ht="14.25">
      <c r="A98" s="26"/>
      <c r="B98" s="39"/>
      <c r="C98" s="40"/>
      <c r="D98" s="111"/>
      <c r="E98" s="111"/>
      <c r="F98" s="111"/>
      <c r="G98" s="111"/>
      <c r="H98" s="26"/>
      <c r="I98" s="26"/>
    </row>
    <row r="99" spans="1:9" ht="14.25">
      <c r="A99" s="26"/>
      <c r="B99" s="39"/>
      <c r="C99" s="40"/>
      <c r="D99" s="111"/>
      <c r="E99" s="111"/>
      <c r="F99" s="111"/>
      <c r="G99" s="111"/>
      <c r="H99" s="26"/>
      <c r="I99" s="26"/>
    </row>
    <row r="100" spans="1:9" ht="14.25">
      <c r="A100" s="26"/>
      <c r="B100" s="39"/>
      <c r="C100" s="40"/>
      <c r="D100" s="111"/>
      <c r="E100" s="111"/>
      <c r="F100" s="111"/>
      <c r="G100" s="111"/>
      <c r="H100" s="26"/>
      <c r="I100" s="26"/>
    </row>
    <row r="101" spans="1:9" ht="14.25">
      <c r="A101" s="26"/>
      <c r="B101" s="39"/>
      <c r="C101" s="40"/>
      <c r="D101" s="111"/>
      <c r="E101" s="111"/>
      <c r="F101" s="111"/>
      <c r="G101" s="111"/>
      <c r="H101" s="26"/>
      <c r="I101" s="26"/>
    </row>
    <row r="102" spans="1:9" ht="14.25">
      <c r="A102" s="26"/>
      <c r="B102" s="39"/>
      <c r="C102" s="40"/>
      <c r="D102" s="111"/>
      <c r="E102" s="111"/>
      <c r="F102" s="111"/>
      <c r="G102" s="111"/>
      <c r="H102" s="26"/>
      <c r="I102" s="26"/>
    </row>
    <row r="103" spans="1:9" ht="14.25">
      <c r="A103" s="26"/>
      <c r="B103" s="39"/>
      <c r="C103" s="40"/>
      <c r="D103" s="111"/>
      <c r="E103" s="111"/>
      <c r="F103" s="111"/>
      <c r="G103" s="111"/>
      <c r="H103" s="26"/>
      <c r="I103" s="26"/>
    </row>
    <row r="104" spans="1:9" ht="14.25">
      <c r="A104" s="26"/>
      <c r="B104" s="39"/>
      <c r="C104" s="40"/>
      <c r="D104" s="111"/>
      <c r="E104" s="111"/>
      <c r="F104" s="111"/>
      <c r="G104" s="111"/>
      <c r="H104" s="26"/>
      <c r="I104" s="26"/>
    </row>
    <row r="105" spans="1:9" ht="14.25">
      <c r="A105" s="26"/>
      <c r="B105" s="39"/>
      <c r="C105" s="40"/>
      <c r="D105" s="111"/>
      <c r="E105" s="111"/>
      <c r="F105" s="111"/>
      <c r="G105" s="111"/>
      <c r="H105" s="26"/>
      <c r="I105" s="26"/>
    </row>
    <row r="106" spans="1:9" ht="14.25">
      <c r="A106" s="26"/>
      <c r="B106" s="39"/>
      <c r="C106" s="40"/>
      <c r="D106" s="111"/>
      <c r="E106" s="111"/>
      <c r="F106" s="111"/>
      <c r="G106" s="111"/>
      <c r="H106" s="26"/>
      <c r="I106" s="26"/>
    </row>
    <row r="107" spans="1:9" ht="14.25">
      <c r="A107" s="26"/>
      <c r="B107" s="39"/>
      <c r="C107" s="40"/>
      <c r="D107" s="111"/>
      <c r="E107" s="111"/>
      <c r="F107" s="111"/>
      <c r="G107" s="111"/>
      <c r="H107" s="26"/>
      <c r="I107" s="26"/>
    </row>
    <row r="108" spans="1:9" ht="14.25">
      <c r="A108" s="26"/>
      <c r="B108" s="39"/>
      <c r="C108" s="40"/>
      <c r="D108" s="111"/>
      <c r="E108" s="111"/>
      <c r="F108" s="111"/>
      <c r="G108" s="111"/>
      <c r="H108" s="26"/>
      <c r="I108" s="26"/>
    </row>
    <row r="109" spans="1:9" ht="14.25">
      <c r="A109" s="26"/>
      <c r="B109" s="39"/>
      <c r="C109" s="40"/>
      <c r="D109" s="111"/>
      <c r="E109" s="111"/>
      <c r="F109" s="111"/>
      <c r="G109" s="111"/>
      <c r="H109" s="26"/>
      <c r="I109" s="26"/>
    </row>
    <row r="110" spans="1:9" ht="14.25">
      <c r="A110" s="26"/>
      <c r="B110" s="39"/>
      <c r="C110" s="40"/>
      <c r="D110" s="111"/>
      <c r="E110" s="111"/>
      <c r="F110" s="111"/>
      <c r="G110" s="111"/>
      <c r="H110" s="26"/>
      <c r="I110" s="26"/>
    </row>
    <row r="111" spans="1:9" ht="14.25">
      <c r="A111" s="26"/>
      <c r="B111" s="39"/>
      <c r="C111" s="40"/>
      <c r="D111" s="111"/>
      <c r="E111" s="111"/>
      <c r="F111" s="111"/>
      <c r="G111" s="111"/>
      <c r="H111" s="26"/>
      <c r="I111" s="26"/>
    </row>
    <row r="112" spans="1:9" ht="14.25">
      <c r="A112" s="26"/>
      <c r="B112" s="39"/>
      <c r="C112" s="40"/>
      <c r="D112" s="111"/>
      <c r="E112" s="111"/>
      <c r="F112" s="111"/>
      <c r="G112" s="111"/>
      <c r="H112" s="26"/>
      <c r="I112" s="26"/>
    </row>
    <row r="113" spans="1:9" ht="14.25">
      <c r="A113" s="26"/>
      <c r="B113" s="39"/>
      <c r="C113" s="40"/>
      <c r="D113" s="111"/>
      <c r="E113" s="111"/>
      <c r="F113" s="111"/>
      <c r="G113" s="111"/>
      <c r="H113" s="26"/>
      <c r="I113" s="26"/>
    </row>
    <row r="114" spans="1:9" ht="14.25">
      <c r="A114" s="26"/>
      <c r="B114" s="39"/>
      <c r="C114" s="40"/>
      <c r="D114" s="111"/>
      <c r="E114" s="111"/>
      <c r="F114" s="111"/>
      <c r="G114" s="111"/>
      <c r="H114" s="26"/>
      <c r="I114" s="26"/>
    </row>
    <row r="115" spans="1:9" ht="14.25">
      <c r="A115" s="26"/>
      <c r="B115" s="39"/>
      <c r="C115" s="40"/>
      <c r="D115" s="111"/>
      <c r="E115" s="111"/>
      <c r="F115" s="111"/>
      <c r="G115" s="111"/>
      <c r="H115" s="26"/>
      <c r="I115" s="26"/>
    </row>
    <row r="116" spans="1:9" ht="14.25">
      <c r="A116" s="26"/>
      <c r="B116" s="39"/>
      <c r="C116" s="40"/>
      <c r="D116" s="111"/>
      <c r="E116" s="111"/>
      <c r="F116" s="111"/>
      <c r="G116" s="111"/>
      <c r="H116" s="26"/>
      <c r="I116" s="26"/>
    </row>
    <row r="117" spans="1:9" ht="14.25">
      <c r="A117" s="26"/>
      <c r="B117" s="39"/>
      <c r="C117" s="40"/>
      <c r="D117" s="111"/>
      <c r="E117" s="111"/>
      <c r="F117" s="111"/>
      <c r="G117" s="111"/>
      <c r="H117" s="26"/>
      <c r="I117" s="26"/>
    </row>
    <row r="118" spans="1:9" ht="14.25">
      <c r="A118" s="26"/>
      <c r="B118" s="39"/>
      <c r="C118" s="40"/>
      <c r="D118" s="111"/>
      <c r="E118" s="111"/>
      <c r="F118" s="111"/>
      <c r="G118" s="111"/>
      <c r="H118" s="26"/>
      <c r="I118" s="26"/>
    </row>
    <row r="119" spans="1:9" ht="14.25">
      <c r="A119" s="26"/>
      <c r="B119" s="39"/>
      <c r="C119" s="40"/>
      <c r="D119" s="111"/>
      <c r="E119" s="111"/>
      <c r="F119" s="111"/>
      <c r="G119" s="111"/>
      <c r="H119" s="26"/>
      <c r="I119" s="26"/>
    </row>
    <row r="120" spans="1:9" ht="14.25">
      <c r="A120" s="26"/>
      <c r="B120" s="39"/>
      <c r="C120" s="40"/>
      <c r="D120" s="111"/>
      <c r="E120" s="111"/>
      <c r="F120" s="111"/>
      <c r="G120" s="111"/>
      <c r="H120" s="26"/>
      <c r="I120" s="26"/>
    </row>
    <row r="121" spans="1:9" ht="14.25">
      <c r="A121" s="26"/>
      <c r="B121" s="39"/>
      <c r="C121" s="40"/>
      <c r="D121" s="111"/>
      <c r="E121" s="111"/>
      <c r="F121" s="111"/>
      <c r="G121" s="111"/>
      <c r="H121" s="26"/>
      <c r="I121" s="26"/>
    </row>
    <row r="122" spans="1:9" ht="14.25">
      <c r="A122" s="26"/>
      <c r="B122" s="39"/>
      <c r="C122" s="40"/>
      <c r="D122" s="111"/>
      <c r="E122" s="111"/>
      <c r="F122" s="111"/>
      <c r="G122" s="111"/>
      <c r="H122" s="26"/>
      <c r="I122" s="26"/>
    </row>
    <row r="123" spans="1:9" ht="14.25">
      <c r="A123" s="26"/>
      <c r="B123" s="39"/>
      <c r="C123" s="40"/>
      <c r="D123" s="111"/>
      <c r="E123" s="111"/>
      <c r="F123" s="111"/>
      <c r="G123" s="111"/>
      <c r="H123" s="26"/>
      <c r="I123" s="26"/>
    </row>
    <row r="124" spans="1:9" ht="14.25">
      <c r="A124" s="26"/>
      <c r="B124" s="39"/>
      <c r="C124" s="40"/>
      <c r="D124" s="111"/>
      <c r="E124" s="111"/>
      <c r="F124" s="111"/>
      <c r="G124" s="111"/>
      <c r="H124" s="26"/>
      <c r="I124" s="26"/>
    </row>
    <row r="125" spans="1:9" ht="14.25">
      <c r="A125" s="26"/>
      <c r="B125" s="39"/>
      <c r="C125" s="40"/>
      <c r="D125" s="111"/>
      <c r="E125" s="111"/>
      <c r="F125" s="111"/>
      <c r="G125" s="111"/>
      <c r="H125" s="26"/>
      <c r="I125" s="26"/>
    </row>
    <row r="126" spans="1:9" ht="14.25">
      <c r="A126" s="26"/>
      <c r="B126" s="39"/>
      <c r="C126" s="40"/>
      <c r="D126" s="111"/>
      <c r="E126" s="111"/>
      <c r="F126" s="111"/>
      <c r="G126" s="111"/>
      <c r="H126" s="26"/>
      <c r="I126" s="26"/>
    </row>
    <row r="127" spans="1:9" ht="14.25">
      <c r="A127" s="26"/>
      <c r="B127" s="39"/>
      <c r="C127" s="40"/>
      <c r="D127" s="111"/>
      <c r="E127" s="111"/>
      <c r="F127" s="111"/>
      <c r="G127" s="111"/>
      <c r="H127" s="26"/>
      <c r="I127" s="26"/>
    </row>
    <row r="128" spans="1:9" ht="14.25">
      <c r="A128" s="26"/>
      <c r="B128" s="39"/>
      <c r="C128" s="40"/>
      <c r="D128" s="111"/>
      <c r="E128" s="111"/>
      <c r="F128" s="111"/>
      <c r="G128" s="111"/>
      <c r="H128" s="26"/>
      <c r="I128" s="26"/>
    </row>
    <row r="129" spans="1:9" ht="14.25">
      <c r="A129" s="26"/>
      <c r="B129" s="39"/>
      <c r="C129" s="40"/>
      <c r="D129" s="111"/>
      <c r="E129" s="111"/>
      <c r="F129" s="111"/>
      <c r="G129" s="111"/>
      <c r="H129" s="26"/>
      <c r="I129" s="26"/>
    </row>
    <row r="130" spans="1:9" ht="14.25">
      <c r="A130" s="26"/>
      <c r="B130" s="39"/>
      <c r="C130" s="40"/>
      <c r="D130" s="111"/>
      <c r="E130" s="111"/>
      <c r="F130" s="111"/>
      <c r="G130" s="111"/>
      <c r="H130" s="26"/>
      <c r="I130" s="26"/>
    </row>
    <row r="131" spans="1:9" ht="14.25">
      <c r="A131" s="26"/>
      <c r="B131" s="39"/>
      <c r="C131" s="40"/>
      <c r="D131" s="111"/>
      <c r="E131" s="111"/>
      <c r="F131" s="111"/>
      <c r="G131" s="111"/>
      <c r="H131" s="26"/>
      <c r="I131" s="26"/>
    </row>
    <row r="132" spans="1:9" ht="14.25">
      <c r="A132" s="26"/>
      <c r="B132" s="39"/>
      <c r="C132" s="40"/>
      <c r="D132" s="111"/>
      <c r="E132" s="111"/>
      <c r="F132" s="111"/>
      <c r="G132" s="111"/>
      <c r="H132" s="26"/>
      <c r="I132" s="26"/>
    </row>
    <row r="133" spans="1:9" ht="14.25">
      <c r="A133" s="26"/>
      <c r="B133" s="39"/>
      <c r="C133" s="40"/>
      <c r="D133" s="111"/>
      <c r="E133" s="111"/>
      <c r="F133" s="111"/>
      <c r="G133" s="111"/>
      <c r="H133" s="26"/>
      <c r="I133" s="26"/>
    </row>
    <row r="134" spans="1:9" ht="14.25">
      <c r="A134" s="26"/>
      <c r="B134" s="39"/>
      <c r="C134" s="40"/>
      <c r="D134" s="111"/>
      <c r="E134" s="111"/>
      <c r="F134" s="111"/>
      <c r="G134" s="111"/>
      <c r="H134" s="26"/>
      <c r="I134" s="26"/>
    </row>
    <row r="135" spans="1:9" ht="14.25">
      <c r="A135" s="26"/>
      <c r="B135" s="39"/>
      <c r="C135" s="40"/>
      <c r="D135" s="111"/>
      <c r="E135" s="111"/>
      <c r="F135" s="111"/>
      <c r="G135" s="111"/>
      <c r="H135" s="26"/>
      <c r="I135" s="26"/>
    </row>
    <row r="136" spans="1:9" ht="14.25">
      <c r="A136" s="26"/>
      <c r="B136" s="39"/>
      <c r="C136" s="40"/>
      <c r="D136" s="111"/>
      <c r="E136" s="111"/>
      <c r="F136" s="111"/>
      <c r="G136" s="111"/>
      <c r="H136" s="26"/>
      <c r="I136" s="26"/>
    </row>
    <row r="137" spans="1:9" ht="14.25">
      <c r="A137" s="26"/>
      <c r="B137" s="39"/>
      <c r="C137" s="40"/>
      <c r="D137" s="111"/>
      <c r="E137" s="111"/>
      <c r="F137" s="111"/>
      <c r="G137" s="111"/>
      <c r="H137" s="26"/>
      <c r="I137" s="26"/>
    </row>
    <row r="138" spans="1:9" ht="14.25">
      <c r="A138" s="26"/>
      <c r="B138" s="39"/>
      <c r="C138" s="40"/>
      <c r="D138" s="111"/>
      <c r="E138" s="111"/>
      <c r="F138" s="111"/>
      <c r="G138" s="111"/>
      <c r="H138" s="26"/>
      <c r="I138" s="26"/>
    </row>
    <row r="139" spans="1:9" ht="14.25">
      <c r="A139" s="26"/>
      <c r="B139" s="39"/>
      <c r="C139" s="40"/>
      <c r="D139" s="111"/>
      <c r="E139" s="111"/>
      <c r="F139" s="111"/>
      <c r="G139" s="111"/>
      <c r="H139" s="26"/>
      <c r="I139" s="26"/>
    </row>
    <row r="140" spans="1:9" ht="14.25">
      <c r="A140" s="26"/>
      <c r="B140" s="39"/>
      <c r="C140" s="40"/>
      <c r="D140" s="111"/>
      <c r="E140" s="111"/>
      <c r="F140" s="111"/>
      <c r="G140" s="111"/>
      <c r="H140" s="26"/>
      <c r="I140" s="26"/>
    </row>
    <row r="141" spans="1:9" ht="14.25">
      <c r="A141" s="26"/>
      <c r="B141" s="39"/>
      <c r="C141" s="40"/>
      <c r="D141" s="111"/>
      <c r="E141" s="111"/>
      <c r="F141" s="111"/>
      <c r="G141" s="111"/>
      <c r="H141" s="26"/>
      <c r="I141" s="26"/>
    </row>
    <row r="142" spans="1:9" ht="14.25">
      <c r="A142" s="26"/>
      <c r="B142" s="39"/>
      <c r="C142" s="40"/>
      <c r="D142" s="111"/>
      <c r="E142" s="111"/>
      <c r="F142" s="111"/>
      <c r="G142" s="111"/>
      <c r="H142" s="26"/>
      <c r="I142" s="26"/>
    </row>
    <row r="143" spans="1:9" ht="14.25">
      <c r="A143" s="26"/>
      <c r="B143" s="39"/>
      <c r="C143" s="40"/>
      <c r="D143" s="111"/>
      <c r="E143" s="111"/>
      <c r="F143" s="111"/>
      <c r="G143" s="111"/>
      <c r="H143" s="26"/>
      <c r="I143" s="26"/>
    </row>
    <row r="144" spans="1:9" ht="14.25">
      <c r="A144" s="26"/>
      <c r="B144" s="39"/>
      <c r="C144" s="40"/>
      <c r="D144" s="111"/>
      <c r="E144" s="111"/>
      <c r="F144" s="111"/>
      <c r="G144" s="111"/>
      <c r="H144" s="26"/>
      <c r="I144" s="26"/>
    </row>
    <row r="145" spans="1:9" ht="14.25">
      <c r="A145" s="26"/>
      <c r="B145" s="39"/>
      <c r="C145" s="40"/>
      <c r="D145" s="111"/>
      <c r="E145" s="111"/>
      <c r="F145" s="111"/>
      <c r="G145" s="111"/>
      <c r="H145" s="26"/>
      <c r="I145" s="26"/>
    </row>
    <row r="146" spans="1:9" ht="14.25">
      <c r="A146" s="26"/>
      <c r="B146" s="39"/>
      <c r="C146" s="40"/>
      <c r="D146" s="111"/>
      <c r="E146" s="111"/>
      <c r="F146" s="111"/>
      <c r="G146" s="111"/>
      <c r="H146" s="26"/>
      <c r="I146" s="26"/>
    </row>
    <row r="147" spans="1:9" ht="14.25">
      <c r="A147" s="26"/>
      <c r="B147" s="39"/>
      <c r="C147" s="40"/>
      <c r="D147" s="111"/>
      <c r="E147" s="111"/>
      <c r="F147" s="111"/>
      <c r="G147" s="111"/>
      <c r="H147" s="26"/>
      <c r="I147" s="26"/>
    </row>
    <row r="148" spans="1:9" ht="14.25">
      <c r="A148" s="26"/>
      <c r="B148" s="39"/>
      <c r="C148" s="40"/>
      <c r="D148" s="111"/>
      <c r="E148" s="111"/>
      <c r="F148" s="111"/>
      <c r="G148" s="111"/>
      <c r="H148" s="26"/>
      <c r="I148" s="26"/>
    </row>
    <row r="149" spans="1:9" ht="14.25">
      <c r="A149" s="26"/>
      <c r="B149" s="39"/>
      <c r="C149" s="40"/>
      <c r="D149" s="111"/>
      <c r="E149" s="111"/>
      <c r="F149" s="111"/>
      <c r="G149" s="111"/>
      <c r="H149" s="26"/>
      <c r="I149" s="26"/>
    </row>
    <row r="150" spans="1:9" ht="14.25">
      <c r="A150" s="26"/>
      <c r="B150" s="39"/>
      <c r="C150" s="40"/>
      <c r="D150" s="111"/>
      <c r="E150" s="111"/>
      <c r="F150" s="111"/>
      <c r="G150" s="111"/>
      <c r="H150" s="26"/>
      <c r="I150" s="26"/>
    </row>
    <row r="151" spans="1:9" ht="14.25">
      <c r="A151" s="26"/>
      <c r="B151" s="39"/>
      <c r="C151" s="40"/>
      <c r="D151" s="111"/>
      <c r="E151" s="111"/>
      <c r="F151" s="111"/>
      <c r="G151" s="111"/>
      <c r="H151" s="26"/>
      <c r="I151" s="26"/>
    </row>
    <row r="152" spans="1:9" ht="14.25">
      <c r="A152" s="26"/>
      <c r="B152" s="39"/>
      <c r="C152" s="40"/>
      <c r="D152" s="111"/>
      <c r="E152" s="111"/>
      <c r="F152" s="111"/>
      <c r="G152" s="111"/>
      <c r="H152" s="26"/>
      <c r="I152" s="26"/>
    </row>
    <row r="153" spans="1:9" ht="14.25">
      <c r="A153" s="26"/>
      <c r="B153" s="39"/>
      <c r="C153" s="40"/>
      <c r="D153" s="111"/>
      <c r="E153" s="111"/>
      <c r="F153" s="111"/>
      <c r="G153" s="111"/>
      <c r="H153" s="26"/>
      <c r="I153" s="26"/>
    </row>
    <row r="154" spans="1:9" ht="14.25">
      <c r="A154" s="26"/>
      <c r="B154" s="39"/>
      <c r="C154" s="40"/>
      <c r="D154" s="111"/>
      <c r="E154" s="111"/>
      <c r="F154" s="111"/>
      <c r="G154" s="111"/>
      <c r="H154" s="26"/>
      <c r="I154" s="26"/>
    </row>
    <row r="155" spans="1:9" ht="14.25">
      <c r="A155" s="26"/>
      <c r="B155" s="39"/>
      <c r="C155" s="40"/>
      <c r="D155" s="111"/>
      <c r="E155" s="111"/>
      <c r="F155" s="111"/>
      <c r="G155" s="111"/>
      <c r="H155" s="26"/>
      <c r="I155" s="26"/>
    </row>
    <row r="156" spans="1:9" ht="14.25">
      <c r="A156" s="26"/>
      <c r="B156" s="39"/>
      <c r="C156" s="40"/>
      <c r="D156" s="111"/>
      <c r="E156" s="111"/>
      <c r="F156" s="111"/>
      <c r="G156" s="111"/>
      <c r="H156" s="26"/>
      <c r="I156" s="26"/>
    </row>
    <row r="157" spans="1:9" ht="14.25">
      <c r="A157" s="26"/>
      <c r="B157" s="39"/>
      <c r="C157" s="40"/>
      <c r="D157" s="111"/>
      <c r="E157" s="111"/>
      <c r="F157" s="111"/>
      <c r="G157" s="111"/>
      <c r="H157" s="26"/>
      <c r="I157" s="26"/>
    </row>
    <row r="158" spans="1:9" ht="14.25">
      <c r="A158" s="26"/>
      <c r="B158" s="39"/>
      <c r="C158" s="40"/>
      <c r="D158" s="111"/>
      <c r="E158" s="111"/>
      <c r="F158" s="111"/>
      <c r="G158" s="111"/>
      <c r="H158" s="26"/>
      <c r="I158" s="26"/>
    </row>
    <row r="159" spans="1:9" ht="14.25">
      <c r="A159" s="26"/>
      <c r="B159" s="39"/>
      <c r="C159" s="40"/>
      <c r="D159" s="111"/>
      <c r="E159" s="111"/>
      <c r="F159" s="111"/>
      <c r="G159" s="111"/>
      <c r="H159" s="26"/>
      <c r="I159" s="26"/>
    </row>
    <row r="160" spans="1:9" ht="14.25">
      <c r="A160" s="26"/>
      <c r="B160" s="39"/>
      <c r="C160" s="40"/>
      <c r="D160" s="111"/>
      <c r="E160" s="111"/>
      <c r="F160" s="111"/>
      <c r="G160" s="111"/>
      <c r="H160" s="26"/>
      <c r="I160" s="26"/>
    </row>
    <row r="161" spans="1:9" ht="14.25">
      <c r="A161" s="26"/>
      <c r="B161" s="39"/>
      <c r="C161" s="40"/>
      <c r="D161" s="111"/>
      <c r="E161" s="111"/>
      <c r="F161" s="111"/>
      <c r="G161" s="111"/>
      <c r="H161" s="26"/>
      <c r="I161" s="26"/>
    </row>
    <row r="162" spans="1:9" ht="14.25">
      <c r="A162" s="26"/>
      <c r="B162" s="39"/>
      <c r="C162" s="40"/>
      <c r="D162" s="111"/>
      <c r="E162" s="111"/>
      <c r="F162" s="111"/>
      <c r="G162" s="111"/>
      <c r="H162" s="26"/>
      <c r="I162" s="26"/>
    </row>
    <row r="163" spans="1:9" ht="14.25">
      <c r="A163" s="26"/>
      <c r="B163" s="39"/>
      <c r="C163" s="40"/>
      <c r="D163" s="111"/>
      <c r="E163" s="111"/>
      <c r="F163" s="111"/>
      <c r="G163" s="111"/>
      <c r="H163" s="26"/>
      <c r="I163" s="26"/>
    </row>
    <row r="164" spans="1:9" ht="14.25">
      <c r="A164" s="26"/>
      <c r="B164" s="39"/>
      <c r="C164" s="40"/>
      <c r="D164" s="111"/>
      <c r="E164" s="111"/>
      <c r="F164" s="111"/>
      <c r="G164" s="111"/>
      <c r="H164" s="26"/>
      <c r="I164" s="26"/>
    </row>
    <row r="165" spans="1:9" ht="14.25">
      <c r="A165" s="26"/>
      <c r="B165" s="39"/>
      <c r="C165" s="40"/>
      <c r="D165" s="111"/>
      <c r="E165" s="111"/>
      <c r="F165" s="111"/>
      <c r="G165" s="111"/>
      <c r="H165" s="26"/>
      <c r="I165" s="26"/>
    </row>
    <row r="166" spans="1:9" ht="14.25">
      <c r="A166" s="26"/>
      <c r="B166" s="39"/>
      <c r="C166" s="40"/>
      <c r="D166" s="111"/>
      <c r="E166" s="111"/>
      <c r="F166" s="111"/>
      <c r="G166" s="111"/>
      <c r="H166" s="26"/>
      <c r="I166" s="26"/>
    </row>
    <row r="167" spans="1:9" ht="14.25">
      <c r="A167" s="26"/>
      <c r="B167" s="39"/>
      <c r="C167" s="40"/>
      <c r="D167" s="111"/>
      <c r="E167" s="111"/>
      <c r="F167" s="111"/>
      <c r="G167" s="111"/>
      <c r="H167" s="26"/>
      <c r="I167" s="26"/>
    </row>
    <row r="168" spans="1:9" ht="14.25">
      <c r="A168" s="26"/>
      <c r="B168" s="39"/>
      <c r="C168" s="40"/>
      <c r="D168" s="111"/>
      <c r="E168" s="111"/>
      <c r="F168" s="111"/>
      <c r="G168" s="111"/>
      <c r="H168" s="26"/>
      <c r="I168" s="26"/>
    </row>
    <row r="169" spans="1:9" ht="14.25">
      <c r="A169" s="26"/>
      <c r="B169" s="39"/>
      <c r="C169" s="40"/>
      <c r="D169" s="111"/>
      <c r="E169" s="111"/>
      <c r="F169" s="111"/>
      <c r="G169" s="111"/>
      <c r="H169" s="26"/>
      <c r="I169" s="26"/>
    </row>
    <row r="170" spans="1:9" ht="14.25">
      <c r="A170" s="26"/>
      <c r="B170" s="39"/>
      <c r="C170" s="40"/>
      <c r="D170" s="111"/>
      <c r="E170" s="111"/>
      <c r="F170" s="111"/>
      <c r="G170" s="111"/>
      <c r="H170" s="26"/>
      <c r="I170" s="26"/>
    </row>
    <row r="171" spans="1:9" ht="14.25">
      <c r="A171" s="26"/>
      <c r="B171" s="39"/>
      <c r="C171" s="40"/>
      <c r="D171" s="111"/>
      <c r="E171" s="111"/>
      <c r="F171" s="111"/>
      <c r="G171" s="111"/>
      <c r="H171" s="26"/>
      <c r="I171" s="26"/>
    </row>
    <row r="172" spans="1:9" ht="14.25">
      <c r="A172" s="26"/>
      <c r="B172" s="39"/>
      <c r="C172" s="40"/>
      <c r="D172" s="111"/>
      <c r="E172" s="111"/>
      <c r="F172" s="111"/>
      <c r="G172" s="111"/>
      <c r="H172" s="26"/>
      <c r="I172" s="26"/>
    </row>
    <row r="173" spans="1:9" ht="14.25">
      <c r="A173" s="26"/>
      <c r="B173" s="39"/>
      <c r="C173" s="40"/>
      <c r="D173" s="111"/>
      <c r="E173" s="111"/>
      <c r="F173" s="111"/>
      <c r="G173" s="111"/>
      <c r="H173" s="26"/>
      <c r="I173" s="26"/>
    </row>
    <row r="174" spans="1:9" ht="14.25">
      <c r="A174" s="26"/>
      <c r="B174" s="39"/>
      <c r="C174" s="40"/>
      <c r="D174" s="111"/>
      <c r="E174" s="111"/>
      <c r="F174" s="111"/>
      <c r="G174" s="111"/>
      <c r="H174" s="26"/>
      <c r="I174" s="26"/>
    </row>
    <row r="175" spans="1:9" ht="14.25">
      <c r="A175" s="26"/>
      <c r="B175" s="39"/>
      <c r="C175" s="40"/>
      <c r="D175" s="111"/>
      <c r="E175" s="111"/>
      <c r="F175" s="111"/>
      <c r="G175" s="111"/>
      <c r="H175" s="26"/>
      <c r="I175" s="26"/>
    </row>
    <row r="176" spans="1:9" ht="14.25">
      <c r="A176" s="26"/>
      <c r="B176" s="39"/>
      <c r="C176" s="40"/>
      <c r="D176" s="111"/>
      <c r="E176" s="111"/>
      <c r="F176" s="111"/>
      <c r="G176" s="111"/>
      <c r="H176" s="26"/>
      <c r="I176" s="26"/>
    </row>
    <row r="177" spans="1:9" ht="14.25">
      <c r="A177" s="26"/>
      <c r="B177" s="39"/>
      <c r="C177" s="40"/>
      <c r="D177" s="111"/>
      <c r="E177" s="111"/>
      <c r="F177" s="111"/>
      <c r="G177" s="111"/>
      <c r="H177" s="26"/>
      <c r="I177" s="26"/>
    </row>
    <row r="178" spans="1:9" ht="14.25">
      <c r="A178" s="26"/>
      <c r="B178" s="39"/>
      <c r="C178" s="40"/>
      <c r="D178" s="111"/>
      <c r="E178" s="111"/>
      <c r="F178" s="111"/>
      <c r="G178" s="111"/>
      <c r="H178" s="26"/>
      <c r="I178" s="26"/>
    </row>
    <row r="179" spans="1:9" ht="14.25">
      <c r="A179" s="26"/>
      <c r="B179" s="39"/>
      <c r="C179" s="40"/>
      <c r="D179" s="111"/>
      <c r="E179" s="111"/>
      <c r="F179" s="111"/>
      <c r="G179" s="111"/>
      <c r="H179" s="26"/>
      <c r="I179" s="26"/>
    </row>
    <row r="180" spans="1:7" ht="14.25">
      <c r="A180" s="26"/>
      <c r="B180" s="39"/>
      <c r="C180" s="40"/>
      <c r="D180" s="111"/>
      <c r="E180" s="111"/>
      <c r="F180" s="111"/>
      <c r="G180" s="111"/>
    </row>
    <row r="181" spans="1:7" ht="14.25">
      <c r="A181" s="26"/>
      <c r="B181" s="39"/>
      <c r="C181" s="40"/>
      <c r="D181" s="111"/>
      <c r="E181" s="111"/>
      <c r="F181" s="111"/>
      <c r="G181" s="111"/>
    </row>
    <row r="182" spans="1:7" ht="14.25">
      <c r="A182" s="26"/>
      <c r="B182" s="39"/>
      <c r="C182" s="40"/>
      <c r="D182" s="111"/>
      <c r="E182" s="111"/>
      <c r="F182" s="111"/>
      <c r="G182" s="111"/>
    </row>
    <row r="183" spans="1:7" ht="14.25">
      <c r="A183" s="26"/>
      <c r="B183" s="39"/>
      <c r="C183" s="40"/>
      <c r="D183" s="111"/>
      <c r="E183" s="111"/>
      <c r="F183" s="111"/>
      <c r="G183" s="111"/>
    </row>
    <row r="184" spans="1:7" ht="14.25">
      <c r="A184" s="26"/>
      <c r="B184" s="39"/>
      <c r="C184" s="40"/>
      <c r="D184" s="111"/>
      <c r="E184" s="111"/>
      <c r="F184" s="111"/>
      <c r="G184" s="111"/>
    </row>
    <row r="185" spans="1:7" ht="14.25">
      <c r="A185" s="26"/>
      <c r="B185" s="39"/>
      <c r="C185" s="40"/>
      <c r="D185" s="111"/>
      <c r="E185" s="111"/>
      <c r="F185" s="111"/>
      <c r="G185" s="111"/>
    </row>
    <row r="186" spans="1:7" ht="14.25">
      <c r="A186" s="26"/>
      <c r="B186" s="39"/>
      <c r="C186" s="40"/>
      <c r="D186" s="111"/>
      <c r="E186" s="111"/>
      <c r="F186" s="111"/>
      <c r="G186" s="111"/>
    </row>
    <row r="187" spans="1:7" ht="14.25">
      <c r="A187" s="26"/>
      <c r="B187" s="39"/>
      <c r="C187" s="40"/>
      <c r="D187" s="111"/>
      <c r="E187" s="111"/>
      <c r="F187" s="111"/>
      <c r="G187" s="111"/>
    </row>
    <row r="188" spans="1:7" ht="14.25">
      <c r="A188" s="26"/>
      <c r="B188" s="39"/>
      <c r="C188" s="40"/>
      <c r="D188" s="111"/>
      <c r="E188" s="111"/>
      <c r="F188" s="111"/>
      <c r="G188" s="111"/>
    </row>
    <row r="189" spans="1:7" ht="14.25">
      <c r="A189" s="26"/>
      <c r="B189" s="39"/>
      <c r="C189" s="40"/>
      <c r="D189" s="111"/>
      <c r="E189" s="111"/>
      <c r="F189" s="111"/>
      <c r="G189" s="111"/>
    </row>
    <row r="190" spans="1:7" ht="14.25">
      <c r="A190" s="26"/>
      <c r="B190" s="39"/>
      <c r="C190" s="40"/>
      <c r="D190" s="111"/>
      <c r="E190" s="111"/>
      <c r="F190" s="111"/>
      <c r="G190" s="111"/>
    </row>
    <row r="191" spans="1:7" ht="14.25">
      <c r="A191" s="26"/>
      <c r="B191" s="39"/>
      <c r="C191" s="40"/>
      <c r="D191" s="111"/>
      <c r="E191" s="111"/>
      <c r="F191" s="111"/>
      <c r="G191" s="111"/>
    </row>
    <row r="192" spans="1:7" ht="14.25">
      <c r="A192" s="26"/>
      <c r="B192" s="39"/>
      <c r="C192" s="40"/>
      <c r="D192" s="111"/>
      <c r="E192" s="111"/>
      <c r="F192" s="111"/>
      <c r="G192" s="111"/>
    </row>
    <row r="193" spans="1:7" ht="14.25">
      <c r="A193" s="26"/>
      <c r="B193" s="39"/>
      <c r="C193" s="40"/>
      <c r="D193" s="111"/>
      <c r="E193" s="111"/>
      <c r="F193" s="111"/>
      <c r="G193" s="111"/>
    </row>
    <row r="194" spans="1:7" ht="14.25">
      <c r="A194" s="26"/>
      <c r="B194" s="39"/>
      <c r="C194" s="40"/>
      <c r="D194" s="111"/>
      <c r="E194" s="111"/>
      <c r="F194" s="111"/>
      <c r="G194" s="111"/>
    </row>
    <row r="195" spans="1:7" ht="14.25">
      <c r="A195" s="26"/>
      <c r="B195" s="39"/>
      <c r="C195" s="40"/>
      <c r="D195" s="111"/>
      <c r="E195" s="111"/>
      <c r="F195" s="111"/>
      <c r="G195" s="111"/>
    </row>
    <row r="196" spans="1:7" ht="14.25">
      <c r="A196" s="26"/>
      <c r="B196" s="39"/>
      <c r="C196" s="40"/>
      <c r="D196" s="111"/>
      <c r="E196" s="111"/>
      <c r="F196" s="111"/>
      <c r="G196" s="111"/>
    </row>
    <row r="197" spans="1:7" ht="14.25">
      <c r="A197" s="26"/>
      <c r="B197" s="39"/>
      <c r="C197" s="40"/>
      <c r="D197" s="111"/>
      <c r="E197" s="111"/>
      <c r="F197" s="111"/>
      <c r="G197" s="111"/>
    </row>
    <row r="198" spans="1:7" ht="14.25">
      <c r="A198" s="26"/>
      <c r="B198" s="39"/>
      <c r="C198" s="40"/>
      <c r="D198" s="111"/>
      <c r="E198" s="111"/>
      <c r="F198" s="111"/>
      <c r="G198" s="111"/>
    </row>
    <row r="199" spans="1:7" ht="14.25">
      <c r="A199" s="26"/>
      <c r="B199" s="39"/>
      <c r="C199" s="40"/>
      <c r="D199" s="111"/>
      <c r="E199" s="111"/>
      <c r="F199" s="111"/>
      <c r="G199" s="111"/>
    </row>
    <row r="200" spans="1:7" ht="14.25">
      <c r="A200" s="26"/>
      <c r="B200" s="39"/>
      <c r="C200" s="40"/>
      <c r="D200" s="111"/>
      <c r="E200" s="111"/>
      <c r="F200" s="111"/>
      <c r="G200" s="111"/>
    </row>
    <row r="201" spans="1:7" ht="14.25">
      <c r="A201" s="26"/>
      <c r="B201" s="39"/>
      <c r="C201" s="40"/>
      <c r="D201" s="111"/>
      <c r="E201" s="111"/>
      <c r="F201" s="111"/>
      <c r="G201" s="111"/>
    </row>
    <row r="202" spans="1:7" ht="14.25">
      <c r="A202" s="26"/>
      <c r="B202" s="39"/>
      <c r="C202" s="40"/>
      <c r="D202" s="111"/>
      <c r="E202" s="111"/>
      <c r="F202" s="111"/>
      <c r="G202" s="111"/>
    </row>
    <row r="203" spans="1:7" ht="14.25">
      <c r="A203" s="26"/>
      <c r="B203" s="39"/>
      <c r="C203" s="40"/>
      <c r="D203" s="111"/>
      <c r="E203" s="111"/>
      <c r="F203" s="111"/>
      <c r="G203" s="111"/>
    </row>
    <row r="204" spans="1:7" ht="14.25">
      <c r="A204" s="26"/>
      <c r="B204" s="39"/>
      <c r="C204" s="40"/>
      <c r="D204" s="111"/>
      <c r="E204" s="111"/>
      <c r="F204" s="111"/>
      <c r="G204" s="111"/>
    </row>
    <row r="205" spans="1:7" ht="14.25">
      <c r="A205" s="26"/>
      <c r="B205" s="39"/>
      <c r="C205" s="40"/>
      <c r="D205" s="111"/>
      <c r="E205" s="111"/>
      <c r="F205" s="111"/>
      <c r="G205" s="111"/>
    </row>
    <row r="206" spans="1:7" ht="14.25">
      <c r="A206" s="26"/>
      <c r="B206" s="39"/>
      <c r="C206" s="40"/>
      <c r="D206" s="111"/>
      <c r="E206" s="111"/>
      <c r="F206" s="111"/>
      <c r="G206" s="111"/>
    </row>
    <row r="207" spans="2:7" ht="14.25">
      <c r="B207" s="39"/>
      <c r="C207" s="40"/>
      <c r="D207" s="111"/>
      <c r="E207" s="111"/>
      <c r="F207" s="111"/>
      <c r="G207" s="111"/>
    </row>
    <row r="208" spans="2:7" ht="14.25">
      <c r="B208" s="39"/>
      <c r="C208" s="40"/>
      <c r="D208" s="111"/>
      <c r="E208" s="111"/>
      <c r="F208" s="111"/>
      <c r="G208" s="111"/>
    </row>
    <row r="209" spans="2:7" ht="14.25">
      <c r="B209" s="39"/>
      <c r="C209" s="40"/>
      <c r="D209" s="111"/>
      <c r="E209" s="111"/>
      <c r="F209" s="111"/>
      <c r="G209" s="111"/>
    </row>
    <row r="210" spans="2:7" ht="14.25">
      <c r="B210" s="39"/>
      <c r="C210" s="40"/>
      <c r="D210" s="111"/>
      <c r="E210" s="111"/>
      <c r="F210" s="111"/>
      <c r="G210" s="111"/>
    </row>
    <row r="211" spans="2:6" ht="14.25">
      <c r="B211" s="39"/>
      <c r="C211" s="40"/>
      <c r="D211" s="111"/>
      <c r="E211" s="111"/>
      <c r="F211" s="111"/>
    </row>
  </sheetData>
  <sheetProtection password="DFE3" sheet="1"/>
  <printOptions/>
  <pageMargins left="1.1023622047244095" right="0.5118110236220472" top="0.7874015748031497" bottom="0.3937007874015748" header="0.1968503937007874" footer="0.11811023622047245"/>
  <pageSetup fitToHeight="8" fitToWidth="1" horizontalDpi="600" verticalDpi="600" orientation="portrait" paperSize="9" r:id="rId1"/>
  <headerFooter>
    <oddHeader>&amp;L&amp;"-,Regular"&amp;8 3.3  – TEHNIČNO POROČILO&amp;"Arial CE,Regular"&amp;10
______________________________________________________________________________________
&amp;R&amp;"-,Regular"&amp;8 19/&amp;P</oddHeader>
    <oddFooter>&amp;L1. Gradbena in elektromontažna dela&amp;CPOSTAJALIŠČA ZA IZPOSOJO KOLES 
RRA SEVERNE PRIMORSKE - PROJEKT MUSE&amp;RStran &amp;P od &amp;N</oddFooter>
  </headerFooter>
  <rowBreaks count="1" manualBreakCount="1">
    <brk id="54" max="255" man="1"/>
  </rowBreaks>
</worksheet>
</file>

<file path=xl/worksheets/sheet3.xml><?xml version="1.0" encoding="utf-8"?>
<worksheet xmlns="http://schemas.openxmlformats.org/spreadsheetml/2006/main" xmlns:r="http://schemas.openxmlformats.org/officeDocument/2006/relationships">
  <dimension ref="A1:P25"/>
  <sheetViews>
    <sheetView tabSelected="1" zoomScaleSheetLayoutView="93" workbookViewId="0" topLeftCell="A13">
      <selection activeCell="N22" sqref="N22"/>
    </sheetView>
  </sheetViews>
  <sheetFormatPr defaultColWidth="9.00390625" defaultRowHeight="12.75"/>
  <cols>
    <col min="1" max="1" width="4.00390625" style="14" customWidth="1"/>
    <col min="2" max="2" width="44.75390625" style="58" customWidth="1"/>
    <col min="3" max="3" width="0.37109375" style="59" customWidth="1"/>
    <col min="4" max="4" width="5.375" style="14" customWidth="1"/>
    <col min="5" max="5" width="7.875" style="14" customWidth="1"/>
    <col min="6" max="6" width="12.625" style="14" customWidth="1"/>
    <col min="7" max="7" width="11.375" style="14" customWidth="1"/>
    <col min="8" max="8" width="12.75390625" style="14" hidden="1" customWidth="1"/>
    <col min="9" max="9" width="14.75390625" style="14" hidden="1" customWidth="1"/>
    <col min="10" max="16384" width="9.125" style="14" customWidth="1"/>
  </cols>
  <sheetData>
    <row r="1" spans="1:9" ht="14.25">
      <c r="A1" s="8" t="s">
        <v>48</v>
      </c>
      <c r="B1" s="9"/>
      <c r="C1" s="10"/>
      <c r="D1" s="11"/>
      <c r="E1" s="12"/>
      <c r="F1" s="12"/>
      <c r="G1" s="13"/>
      <c r="H1" s="12"/>
      <c r="I1" s="13"/>
    </row>
    <row r="2" spans="1:9" ht="15" thickBot="1">
      <c r="A2" s="27"/>
      <c r="B2" s="28"/>
      <c r="C2" s="29"/>
      <c r="D2" s="30"/>
      <c r="E2" s="31"/>
      <c r="F2" s="31"/>
      <c r="G2" s="32"/>
      <c r="H2" s="31"/>
      <c r="I2" s="32"/>
    </row>
    <row r="3" spans="1:9" s="26" customFormat="1" ht="12.75">
      <c r="A3" s="33" t="s">
        <v>10</v>
      </c>
      <c r="B3" s="34" t="s">
        <v>11</v>
      </c>
      <c r="C3" s="35"/>
      <c r="D3" s="36" t="s">
        <v>5</v>
      </c>
      <c r="E3" s="37" t="s">
        <v>6</v>
      </c>
      <c r="F3" s="37" t="s">
        <v>7</v>
      </c>
      <c r="G3" s="38" t="s">
        <v>8</v>
      </c>
      <c r="H3" s="37" t="s">
        <v>7</v>
      </c>
      <c r="I3" s="38" t="s">
        <v>8</v>
      </c>
    </row>
    <row r="4" spans="1:9" ht="6.75" customHeight="1">
      <c r="A4" s="26"/>
      <c r="B4" s="39"/>
      <c r="C4" s="40"/>
      <c r="D4" s="26"/>
      <c r="E4" s="26"/>
      <c r="F4" s="26"/>
      <c r="G4" s="26"/>
      <c r="H4" s="26"/>
      <c r="I4" s="26"/>
    </row>
    <row r="5" spans="1:16" s="26" customFormat="1" ht="27.75" customHeight="1">
      <c r="A5" s="45">
        <v>1</v>
      </c>
      <c r="B5" s="73" t="s">
        <v>24</v>
      </c>
      <c r="C5" s="19"/>
      <c r="D5" s="26" t="s">
        <v>18</v>
      </c>
      <c r="E5" s="50">
        <v>2</v>
      </c>
      <c r="F5" s="122"/>
      <c r="G5" s="69">
        <f>E5*F5</f>
        <v>0</v>
      </c>
      <c r="H5" s="43"/>
      <c r="I5" s="43"/>
      <c r="J5" s="14"/>
      <c r="K5" s="14"/>
      <c r="L5" s="14"/>
      <c r="M5" s="14"/>
      <c r="N5" s="14"/>
      <c r="O5" s="14"/>
      <c r="P5" s="14"/>
    </row>
    <row r="6" spans="1:7" ht="9" customHeight="1">
      <c r="A6" s="60"/>
      <c r="B6" s="74"/>
      <c r="C6" s="75"/>
      <c r="D6" s="26"/>
      <c r="E6" s="50"/>
      <c r="F6" s="69"/>
      <c r="G6" s="69"/>
    </row>
    <row r="7" spans="1:16" s="26" customFormat="1" ht="28.5" customHeight="1">
      <c r="A7" s="45">
        <f>A5+1</f>
        <v>2</v>
      </c>
      <c r="B7" s="73" t="s">
        <v>31</v>
      </c>
      <c r="C7" s="19"/>
      <c r="D7" s="26" t="s">
        <v>18</v>
      </c>
      <c r="E7" s="50">
        <v>1</v>
      </c>
      <c r="F7" s="122"/>
      <c r="G7" s="69">
        <f>E7*F7</f>
        <v>0</v>
      </c>
      <c r="H7" s="43"/>
      <c r="I7" s="43"/>
      <c r="J7" s="14"/>
      <c r="K7" s="14"/>
      <c r="L7" s="14"/>
      <c r="M7" s="14"/>
      <c r="N7" s="14"/>
      <c r="O7" s="14"/>
      <c r="P7" s="14"/>
    </row>
    <row r="8" spans="1:7" ht="9" customHeight="1">
      <c r="A8" s="60"/>
      <c r="B8" s="74"/>
      <c r="C8" s="75"/>
      <c r="D8" s="26"/>
      <c r="E8" s="50"/>
      <c r="F8" s="69"/>
      <c r="G8" s="69"/>
    </row>
    <row r="9" spans="1:8" ht="40.5" customHeight="1">
      <c r="A9" s="45">
        <f>A7+1</f>
        <v>3</v>
      </c>
      <c r="B9" s="42" t="s">
        <v>16</v>
      </c>
      <c r="C9" s="19"/>
      <c r="D9" s="26" t="s">
        <v>1</v>
      </c>
      <c r="E9" s="50">
        <v>2</v>
      </c>
      <c r="F9" s="122"/>
      <c r="G9" s="69">
        <f>E9*F9</f>
        <v>0</v>
      </c>
      <c r="H9" s="26"/>
    </row>
    <row r="10" spans="1:8" ht="9" customHeight="1">
      <c r="A10" s="45"/>
      <c r="B10" s="42"/>
      <c r="C10" s="19"/>
      <c r="D10" s="26"/>
      <c r="E10" s="50"/>
      <c r="F10" s="69"/>
      <c r="G10" s="69"/>
      <c r="H10" s="26"/>
    </row>
    <row r="11" spans="1:11" ht="40.5" customHeight="1">
      <c r="A11" s="45">
        <f>A9+1</f>
        <v>4</v>
      </c>
      <c r="B11" s="42" t="s">
        <v>17</v>
      </c>
      <c r="C11" s="19"/>
      <c r="D11" s="26" t="s">
        <v>1</v>
      </c>
      <c r="E11" s="50">
        <v>2</v>
      </c>
      <c r="F11" s="122"/>
      <c r="G11" s="69">
        <f>E11*F11</f>
        <v>0</v>
      </c>
      <c r="H11" s="26"/>
      <c r="K11" s="48"/>
    </row>
    <row r="12" spans="1:8" ht="9" customHeight="1">
      <c r="A12" s="45"/>
      <c r="B12" s="42"/>
      <c r="C12" s="19"/>
      <c r="D12" s="26"/>
      <c r="E12" s="50"/>
      <c r="F12" s="69"/>
      <c r="G12" s="69"/>
      <c r="H12" s="26"/>
    </row>
    <row r="13" spans="1:9" ht="66.75" customHeight="1">
      <c r="A13" s="45">
        <f>A11+1</f>
        <v>5</v>
      </c>
      <c r="B13" s="44" t="s">
        <v>19</v>
      </c>
      <c r="C13" s="19"/>
      <c r="D13" s="26" t="s">
        <v>1</v>
      </c>
      <c r="E13" s="50">
        <v>1</v>
      </c>
      <c r="F13" s="122"/>
      <c r="G13" s="69">
        <f>E13*F13</f>
        <v>0</v>
      </c>
      <c r="H13" s="43"/>
      <c r="I13" s="43"/>
    </row>
    <row r="14" spans="1:9" ht="9" customHeight="1">
      <c r="A14" s="45"/>
      <c r="B14" s="42"/>
      <c r="C14" s="19"/>
      <c r="D14" s="26"/>
      <c r="E14" s="50"/>
      <c r="F14" s="69"/>
      <c r="G14" s="69"/>
      <c r="H14" s="43"/>
      <c r="I14" s="43"/>
    </row>
    <row r="15" spans="1:10" s="16" customFormat="1" ht="54.75" customHeight="1">
      <c r="A15" s="45">
        <f>A13+1</f>
        <v>6</v>
      </c>
      <c r="B15" s="42" t="s">
        <v>34</v>
      </c>
      <c r="C15" s="76"/>
      <c r="D15" s="26" t="s">
        <v>0</v>
      </c>
      <c r="E15" s="50">
        <v>25</v>
      </c>
      <c r="F15" s="122"/>
      <c r="G15" s="69">
        <f>E15*F15</f>
        <v>0</v>
      </c>
      <c r="H15" s="61"/>
      <c r="I15" s="61"/>
      <c r="J15" s="62"/>
    </row>
    <row r="16" spans="1:8" ht="9" customHeight="1">
      <c r="A16" s="45"/>
      <c r="B16" s="42"/>
      <c r="C16" s="19"/>
      <c r="D16" s="26"/>
      <c r="E16" s="50"/>
      <c r="F16" s="69"/>
      <c r="G16" s="69"/>
      <c r="H16" s="26"/>
    </row>
    <row r="17" spans="1:9" ht="107.25" customHeight="1">
      <c r="A17" s="45">
        <f>A15+1</f>
        <v>7</v>
      </c>
      <c r="B17" s="77" t="s">
        <v>30</v>
      </c>
      <c r="C17" s="19"/>
      <c r="D17" s="26" t="s">
        <v>9</v>
      </c>
      <c r="E17" s="50">
        <v>2</v>
      </c>
      <c r="F17" s="122"/>
      <c r="G17" s="69">
        <f>E17*F17</f>
        <v>0</v>
      </c>
      <c r="H17" s="43"/>
      <c r="I17" s="43"/>
    </row>
    <row r="18" spans="1:9" ht="9" customHeight="1">
      <c r="A18" s="45"/>
      <c r="B18" s="42"/>
      <c r="C18" s="19"/>
      <c r="D18" s="26"/>
      <c r="E18" s="50"/>
      <c r="F18" s="69"/>
      <c r="G18" s="69"/>
      <c r="H18" s="43"/>
      <c r="I18" s="43"/>
    </row>
    <row r="19" spans="1:9" ht="51.75" customHeight="1">
      <c r="A19" s="45">
        <f>A17+1</f>
        <v>8</v>
      </c>
      <c r="B19" s="44" t="s">
        <v>32</v>
      </c>
      <c r="C19" s="19"/>
      <c r="D19" s="26" t="s">
        <v>9</v>
      </c>
      <c r="E19" s="50">
        <v>2</v>
      </c>
      <c r="F19" s="122"/>
      <c r="G19" s="69">
        <f>E19*F19</f>
        <v>0</v>
      </c>
      <c r="H19" s="43"/>
      <c r="I19" s="43"/>
    </row>
    <row r="20" spans="1:9" ht="9" customHeight="1">
      <c r="A20" s="45"/>
      <c r="B20" s="44"/>
      <c r="C20" s="19"/>
      <c r="D20" s="26"/>
      <c r="E20" s="50"/>
      <c r="F20" s="69"/>
      <c r="G20" s="69"/>
      <c r="H20" s="43"/>
      <c r="I20" s="43"/>
    </row>
    <row r="21" spans="1:9" ht="30" customHeight="1">
      <c r="A21" s="45">
        <f>A19+1</f>
        <v>9</v>
      </c>
      <c r="B21" s="80" t="s">
        <v>53</v>
      </c>
      <c r="C21" s="19"/>
      <c r="D21" s="81" t="s">
        <v>57</v>
      </c>
      <c r="E21" s="81">
        <v>10</v>
      </c>
      <c r="F21" s="122"/>
      <c r="G21" s="69">
        <f>E21/100*F21</f>
        <v>0</v>
      </c>
      <c r="H21" s="43"/>
      <c r="I21" s="43"/>
    </row>
    <row r="22" spans="1:9" ht="14.25">
      <c r="A22" s="45"/>
      <c r="B22" s="78"/>
      <c r="C22" s="19"/>
      <c r="D22" s="26"/>
      <c r="E22" s="50"/>
      <c r="F22" s="69"/>
      <c r="G22" s="69"/>
      <c r="H22" s="43"/>
      <c r="I22" s="43"/>
    </row>
    <row r="23" spans="1:9" ht="15" thickBot="1">
      <c r="A23" s="51" t="s">
        <v>2</v>
      </c>
      <c r="B23" s="52"/>
      <c r="C23" s="53"/>
      <c r="D23" s="54"/>
      <c r="E23" s="55"/>
      <c r="F23" s="70"/>
      <c r="G23" s="71">
        <f>ROUND(SUM(G5:G21),0)</f>
        <v>0</v>
      </c>
      <c r="H23" s="56"/>
      <c r="I23" s="57"/>
    </row>
    <row r="24" spans="1:9" ht="14.25">
      <c r="A24" s="26"/>
      <c r="B24" s="39"/>
      <c r="C24" s="40"/>
      <c r="D24" s="26"/>
      <c r="E24" s="26"/>
      <c r="F24" s="26"/>
      <c r="G24" s="26"/>
      <c r="H24" s="26"/>
      <c r="I24" s="26"/>
    </row>
    <row r="25" spans="1:9" ht="14.25">
      <c r="A25" s="26"/>
      <c r="B25" s="39"/>
      <c r="C25" s="40"/>
      <c r="D25" s="26"/>
      <c r="E25" s="26"/>
      <c r="F25" s="26"/>
      <c r="G25" s="26"/>
      <c r="H25" s="26"/>
      <c r="I25" s="26"/>
    </row>
  </sheetData>
  <sheetProtection password="DFE3" sheet="1"/>
  <printOptions/>
  <pageMargins left="1.1023622047244095" right="0.5118110236220472" top="0.7874015748031497" bottom="0.3937007874015748" header="0.1968503937007874" footer="0.11811023622047245"/>
  <pageSetup horizontalDpi="600" verticalDpi="600" orientation="portrait" paperSize="9" r:id="rId1"/>
  <headerFooter>
    <oddHeader>&amp;L&amp;"-,Regular"&amp;8 3.3  – TEHNIČNO POROČILO&amp;"Arial CE,Regular"&amp;10
______________________________________________________________________________________
&amp;R&amp;"-,Regular"&amp;8 19/&amp;P</oddHeader>
    <oddFooter>&amp;L2. Ostalo
&amp;CPOSTAJALIŠČA ZA IZPOSOJO KOLES 
RRA SEVERNE PRIMORSKE - PROJEKT MUSE&amp;RStran &amp;P od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RobertB</dc:creator>
  <cp:keywords/>
  <dc:description/>
  <cp:lastModifiedBy>radikon</cp:lastModifiedBy>
  <cp:lastPrinted>2019-07-12T10:38:28Z</cp:lastPrinted>
  <dcterms:created xsi:type="dcterms:W3CDTF">2001-03-20T11:17:26Z</dcterms:created>
  <dcterms:modified xsi:type="dcterms:W3CDTF">2019-07-12T10:50:14Z</dcterms:modified>
  <cp:category/>
  <cp:version/>
  <cp:contentType/>
  <cp:contentStatus/>
</cp:coreProperties>
</file>