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dikon\Desktop\GO Kolo\GO dela\"/>
    </mc:Choice>
  </mc:AlternateContent>
  <xr:revisionPtr revIDLastSave="0" documentId="8_{2B1C6F47-A30E-4D51-B87E-5B58AA950AFD}" xr6:coauthVersionLast="43" xr6:coauthVersionMax="43" xr10:uidLastSave="{00000000-0000-0000-0000-000000000000}"/>
  <bookViews>
    <workbookView xWindow="-120" yWindow="-120" windowWidth="29040" windowHeight="15840" tabRatio="850" xr2:uid="{00000000-000D-0000-FFFF-FFFF00000000}"/>
  </bookViews>
  <sheets>
    <sheet name="Rekapitulacija" sheetId="19" r:id="rId1"/>
    <sheet name="ŠOLSKI KARE" sheetId="28" r:id="rId2"/>
    <sheet name="PRISTAVA" sheetId="27" r:id="rId3"/>
  </sheets>
  <definedNames>
    <definedName name="_xlnm.Print_Area" localSheetId="2">PRISTAVA!$A$1:$G$78</definedName>
    <definedName name="_xlnm.Print_Area" localSheetId="0">Rekapitulacija!$A$1:$G$29</definedName>
    <definedName name="_xlnm.Print_Area" localSheetId="1">'ŠOLSKI KARE'!$A$1:$G$25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7" l="1"/>
  <c r="A3" i="28"/>
  <c r="G24" i="19"/>
  <c r="G23" i="19"/>
  <c r="G22" i="19"/>
  <c r="G72" i="27" l="1"/>
  <c r="G63" i="27"/>
  <c r="G53" i="27" l="1"/>
  <c r="G23" i="27"/>
  <c r="G40" i="27"/>
  <c r="G34" i="27"/>
  <c r="G25" i="28" l="1"/>
  <c r="G23" i="28"/>
  <c r="G21" i="28"/>
  <c r="G19" i="28"/>
  <c r="G17" i="28"/>
  <c r="B19" i="28"/>
  <c r="B21" i="28" s="1"/>
  <c r="B23" i="28" s="1"/>
  <c r="B25" i="28" s="1"/>
  <c r="G13" i="28"/>
  <c r="B13" i="28"/>
  <c r="G11" i="28"/>
  <c r="G5" i="28" l="1"/>
  <c r="G6" i="28"/>
  <c r="G70" i="27"/>
  <c r="G7" i="28" l="1"/>
  <c r="G18" i="19" s="1"/>
  <c r="G13" i="27"/>
  <c r="G78" i="27"/>
  <c r="G76" i="27" l="1"/>
  <c r="G74" i="27"/>
  <c r="G68" i="27"/>
  <c r="G8" i="27" s="1"/>
  <c r="G36" i="27"/>
  <c r="G6" i="27" s="1"/>
  <c r="G38" i="27"/>
  <c r="B70" i="27"/>
  <c r="G61" i="27"/>
  <c r="G60" i="27"/>
  <c r="G57" i="27"/>
  <c r="G55" i="27"/>
  <c r="G7" i="27" s="1"/>
  <c r="G42" i="27"/>
  <c r="B36" i="27"/>
  <c r="B38" i="27" s="1"/>
  <c r="B40" i="27" s="1"/>
  <c r="B42" i="27" s="1"/>
  <c r="G21" i="27"/>
  <c r="G19" i="27"/>
  <c r="G17" i="27"/>
  <c r="B15" i="27"/>
  <c r="B17" i="27" s="1"/>
  <c r="G15" i="27"/>
  <c r="G5" i="27" l="1"/>
  <c r="G9" i="27" l="1"/>
  <c r="G19" i="19" s="1"/>
  <c r="G20" i="19" s="1"/>
  <c r="G21" i="19" s="1"/>
</calcChain>
</file>

<file path=xl/sharedStrings.xml><?xml version="1.0" encoding="utf-8"?>
<sst xmlns="http://schemas.openxmlformats.org/spreadsheetml/2006/main" count="142" uniqueCount="84">
  <si>
    <t>kom</t>
  </si>
  <si>
    <t>m1</t>
  </si>
  <si>
    <t>m2</t>
  </si>
  <si>
    <t>m3</t>
  </si>
  <si>
    <t>ZAKLJUČNA DELA</t>
  </si>
  <si>
    <t>ZEMELJSKA DELA</t>
  </si>
  <si>
    <t>ur</t>
  </si>
  <si>
    <t>EM</t>
  </si>
  <si>
    <t>količina</t>
  </si>
  <si>
    <t>cena/EM</t>
  </si>
  <si>
    <t>cena</t>
  </si>
  <si>
    <t>Projektantski nadzor</t>
  </si>
  <si>
    <t>Izvedba geodetskega posnetka izvedenega stanja.</t>
  </si>
  <si>
    <t>kpl</t>
  </si>
  <si>
    <t xml:space="preserve">Nalaganje, odvoz in trajno deponiranje odvečne izkopne zemljine (raščeno stanje). Upoštevan prevoz do 10 km. </t>
  </si>
  <si>
    <t>Opombe:</t>
  </si>
  <si>
    <t>P O P I S</t>
  </si>
  <si>
    <t>RUŠITVENA DELA IN PRIPRAVLJALNA DELA</t>
  </si>
  <si>
    <t>BETONERSKA DELA</t>
  </si>
  <si>
    <t>SKUPAJ:</t>
  </si>
  <si>
    <t>kos</t>
  </si>
  <si>
    <t>Barvanje piktograma 5612 za oznako parkirišča za kolesa</t>
  </si>
  <si>
    <t>kg</t>
  </si>
  <si>
    <t>Dobava, rezanje, krivljenje in polaganje ter vezanje armature za ploščo prve etaže, z vsemi pomožnimi deli, transporti in prenosi na objektu do mesta vgrajevanja.  - glej armaturne načrte za posamezne armiranobetonske konstrukcije.</t>
  </si>
  <si>
    <t>S500; palice</t>
  </si>
  <si>
    <t>S500; mreža</t>
  </si>
  <si>
    <t>Vgrajevanje in dobava podložnega betona C 12/15, prereza do 0,10 m3/m2 v nevidne nearmirane konstrukcije, vsemi pomožnimi deli, transporti in prenosi na objektu do mesta vgrajevanja. Beton iz naravno prane frakcije.</t>
  </si>
  <si>
    <t>BETONERSKA DELA IN OPAŽI</t>
  </si>
  <si>
    <t>I</t>
  </si>
  <si>
    <t>Vsa zemeljska dela, kot so izkopi, zasipi in podobno se morajo izvajati po določilih tehničnih predpisov in skladno z navodili na osnovi geotehničnega poročila.</t>
  </si>
  <si>
    <t>II</t>
  </si>
  <si>
    <t>Pripravljalna in pospravljalna dela so element prodajne cene.</t>
  </si>
  <si>
    <t>III</t>
  </si>
  <si>
    <t>Pred izkopom gradbene jame je potrebno preveriti zakoličbo podzemnih komunalnih vodov, če je zemljišče prosto vseh komunalnih  vodov kot je: elektrika, voda, kanalizacija, telefon, kanalizacija … Izkop v neposredni bližini komunalnih vodov vršiti ročno.</t>
  </si>
  <si>
    <t>IV</t>
  </si>
  <si>
    <t>Eventuelna prestavitev le-teh se obračunava po dejansko izvršenih delih in so predmet posebnega predračuna.</t>
  </si>
  <si>
    <t>V</t>
  </si>
  <si>
    <t>Čiščenje terena pred pričetkom izkopa ni predmet tega popisa.</t>
  </si>
  <si>
    <t>VI</t>
  </si>
  <si>
    <t>Za ves material, ki bo odpeljan na deponijo bo potebno dostaviti evidenčne liste.</t>
  </si>
  <si>
    <t>VII</t>
  </si>
  <si>
    <t>Vsa izkopna dela in transporti izkopnih materialov se obračunajo po prostornini zemljine v raščenem stanju. Vsa nasipna dela se obračunajo po prostornini zemljine v vgrajenem stanju.</t>
  </si>
  <si>
    <t>I.</t>
  </si>
  <si>
    <t>II.</t>
  </si>
  <si>
    <t>Kvaliteta betona mora ustrezati zahtevam opisa del in predpisom glede čistoče agregata, granulacije, količine cementa in vode (OMO 100).</t>
  </si>
  <si>
    <t>III.</t>
  </si>
  <si>
    <t>Opaž mora biti popolnoma zalit z betonom, beton mora biti gost in brez gnezd. Armatura mora ostati na svojem mestu in mora biti obdana od vseh strani s predpisanim zaščitnim slojem betona.</t>
  </si>
  <si>
    <t>IV.</t>
  </si>
  <si>
    <t>V.</t>
  </si>
  <si>
    <t>Betonska dela se morajo izvajati po določilih veljavnih tehničnih predpisov in normativov.</t>
  </si>
  <si>
    <t>VI.</t>
  </si>
  <si>
    <t>VII.</t>
  </si>
  <si>
    <t>Opaži morajo biti izdelani točno po merah v načrtu, z vsemi potrebnimi podporami, horizontalno in vertikalno povezavo, tako da so stabilni in sposobni za obtežbo z betonom. Notranje površine morajo biti čiste in ravne.</t>
  </si>
  <si>
    <t>Opaži morajo biti izdelani tako, da se razopaževanje opravi brez pretresov in poškodovanja konstrukcije in opažev samih.</t>
  </si>
  <si>
    <t>Obračun se vrši po opisu v posamezni postavki, s tem da se upoštevajo pri obračunu notranje površine opažev, to je vidne površine konstrukcije.</t>
  </si>
  <si>
    <t>Izdelava in postavitev gradbiščne table z vsemi potrebnimi podatki po pravilniku in zaščita gradbišča</t>
  </si>
  <si>
    <t>Porušitev in odstranitev obstoječe asfaltne plasti debeline 4-18 cm z nakladanjem in odvozom na trajno deponijo.</t>
  </si>
  <si>
    <t>Rezanje asfalta debeline 4-18 cm</t>
  </si>
  <si>
    <t>NEPREDVIDENA DELA (10%):</t>
  </si>
  <si>
    <t>Široki izkop vezljive zemljine/zrnate kamnine  - 3. kategorije, strojno 70 %, ročno 30 % (robovi izkopa vertikalno ob liniji odrezanega asafalta, globina izkopa 25cm)</t>
  </si>
  <si>
    <t xml:space="preserve">Planiranje dna izkopa  s točnostjo +- 3 cm, z utrditvijo 80 Mpa, s povprečnim izkopom 0,05 m3/m2 in odvozom odvečnega materiala na deponijo </t>
  </si>
  <si>
    <t>Zakoličba.</t>
  </si>
  <si>
    <t>Izdelava AB konstrukcije odporne proti zmrzovanju/tajanju v prisotnosti soli C30/37,XC4,XD3,XF4,XA1,CI 0,2,S4 Dmax 16 PV-II, preseka od 0.20-0.30 m3/m2. Izdelava po načrtu - z vsemi pomožnimi deli in transporti.</t>
  </si>
  <si>
    <t>Pred pričetkom izvajanja betonskih del mora biti opaž in armatura popolnoma pripravljena. Vgrajene morajo biti tudi vse inštalacije za sistem izposoje koles, ki niso predmet tega projekta!</t>
  </si>
  <si>
    <t xml:space="preserve">Izdelava PID in NOV </t>
  </si>
  <si>
    <t>Izdelava varnostnega načrta</t>
  </si>
  <si>
    <t>Postavitev znaka za označevanje postaje (vijačenje z mehanskimi sidri v AB ploščo 4xM12,dobava in vgraditev stebriča za prometni znak iz vročecinkane jeklene cevi fi 64 mm, dolžine 1800 mm, dobava in pritrditev  znaka formata A3 s pregledno karto vseh postajališč in legendo podloga iz aluminijaste pločevine).</t>
  </si>
  <si>
    <t>Postajališče: PRISTAVA</t>
  </si>
  <si>
    <t>ŠOLSKI KARE OB MAGISTRALI</t>
  </si>
  <si>
    <t>PRISTAVA</t>
  </si>
  <si>
    <t>Odkop humusa v povprečni debelini 20 cm, z nakladanjem in odvozom na gradbiščno deponijo</t>
  </si>
  <si>
    <t>Izdelava nevezane nosilne plasti enakomerno zrnatega drobljenca iz kamnine z dobavo,razstiranjem planiranjem do točnosti +/- 1.0 cm,ter komprimacijo do Ev2=80 MN/m2, zrnavosti 0/32 mm.</t>
  </si>
  <si>
    <t>Demontaža totema in porušitev temlja</t>
  </si>
  <si>
    <t>Opaž roba arm. bet. plošče, opaženje razopaženje in čiščenje. Debelina AB plošče 20 cm.</t>
  </si>
  <si>
    <t>Postajališče: ŠOLSKI KARE OB MAGISTRALI</t>
  </si>
  <si>
    <t>Izvedba dilatacijskega stika z bitumensko zalivko TIP2 med betonsko ploščo in obstoječim asfaltom vključno z dobavo materiala in vgradnjo</t>
  </si>
  <si>
    <t>Dobava in montaža INFO table, pocinkana pločevina d= 100 mm, prašno barvana DB703 (st), z Alu ploščo 297x420 mm s potiskom, po detajlu (glej načrt 08/2019-KA)</t>
  </si>
  <si>
    <t>Dobava in vgradnja prefabricirane betonske plošče, 50x80x20 cm, zgornja ploskev grobo brušen beton (izgled potrdi projektant),  položeno na podložni beton</t>
  </si>
  <si>
    <t>REKAPITULACIJA GRADBENO OBRTNIŠKIH DEL</t>
  </si>
  <si>
    <t>RRA SEVERNE PRIMORSKE - PROJEKT MUSE</t>
  </si>
  <si>
    <t>Objekt: Kolesarska postajališča - RRA Severne primorske (projekt MUSE)</t>
  </si>
  <si>
    <t>PONUDBENA VREDNOST SKUPAJ V EUR BREZ DDV</t>
  </si>
  <si>
    <t>22% DDV</t>
  </si>
  <si>
    <t>Ponudbena vrednost Skupaj v EUR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</si>
</sst>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,##0.00\ [$€-424]"/>
    <numFmt numFmtId="168" formatCode="_-* #,##0.00\ [$€-1]_-;\-* #,##0.00\ [$€-1]_-;_-* &quot;-&quot;??\ [$€-1]_-;_-@_-"/>
  </numFmts>
  <fonts count="38">
    <font>
      <sz val="10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4"/>
      <name val="EurostileT"/>
      <family val="2"/>
      <charset val="238"/>
    </font>
    <font>
      <b/>
      <sz val="12"/>
      <name val="EurostileT"/>
      <family val="2"/>
      <charset val="238"/>
    </font>
    <font>
      <u/>
      <sz val="14"/>
      <name val="EurostileT"/>
      <family val="2"/>
      <charset val="238"/>
    </font>
    <font>
      <b/>
      <sz val="10"/>
      <name val="EurostileT"/>
      <family val="2"/>
      <charset val="238"/>
    </font>
    <font>
      <sz val="10"/>
      <name val="EurostileT"/>
      <family val="2"/>
      <charset val="238"/>
    </font>
    <font>
      <sz val="11"/>
      <name val="EurostileT"/>
      <family val="2"/>
      <charset val="238"/>
    </font>
    <font>
      <sz val="10"/>
      <color rgb="FFFF0000"/>
      <name val="EurostileT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Courier"/>
      <family val="1"/>
      <charset val="238"/>
    </font>
    <font>
      <sz val="10"/>
      <color indexed="24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EurostileT"/>
      <family val="2"/>
      <charset val="238"/>
    </font>
    <font>
      <b/>
      <sz val="14"/>
      <name val="EurostileT"/>
      <family val="2"/>
      <charset val="238"/>
    </font>
    <font>
      <sz val="12"/>
      <name val="EurostileT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3C7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7" fillId="22" borderId="0" applyNumberFormat="0" applyBorder="0" applyAlignment="0" applyProtection="0"/>
    <xf numFmtId="0" fontId="2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20" borderId="6" applyNumberFormat="0" applyAlignment="0" applyProtection="0"/>
    <xf numFmtId="0" fontId="1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0" borderId="7" applyNumberFormat="0" applyFill="0" applyAlignment="0" applyProtection="0"/>
    <xf numFmtId="0" fontId="9" fillId="21" borderId="2" applyNumberFormat="0" applyAlignment="0" applyProtection="0"/>
    <xf numFmtId="0" fontId="8" fillId="20" borderId="1" applyNumberFormat="0" applyAlignment="0" applyProtection="0"/>
    <xf numFmtId="0" fontId="7" fillId="3" borderId="0" applyNumberFormat="0" applyBorder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5" fillId="7" borderId="1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30" fillId="0" borderId="0"/>
    <xf numFmtId="0" fontId="1" fillId="0" borderId="0"/>
    <xf numFmtId="0" fontId="33" fillId="0" borderId="0"/>
    <xf numFmtId="0" fontId="32" fillId="0" borderId="0"/>
    <xf numFmtId="0" fontId="1" fillId="0" borderId="0"/>
    <xf numFmtId="0" fontId="31" fillId="0" borderId="0"/>
    <xf numFmtId="0" fontId="3" fillId="0" borderId="0"/>
  </cellStyleXfs>
  <cellXfs count="133">
    <xf numFmtId="0" fontId="0" fillId="0" borderId="0" xfId="0"/>
    <xf numFmtId="0" fontId="36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165" fontId="23" fillId="0" borderId="0" xfId="0" applyNumberFormat="1" applyFont="1" applyFill="1" applyAlignment="1">
      <alignment horizontal="right" vertical="center"/>
    </xf>
    <xf numFmtId="4" fontId="23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vertical="center" wrapText="1"/>
    </xf>
    <xf numFmtId="0" fontId="24" fillId="0" borderId="11" xfId="0" applyNumberFormat="1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3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0" fontId="26" fillId="24" borderId="0" xfId="0" applyFont="1" applyFill="1" applyAlignment="1">
      <alignment vertical="center" wrapText="1"/>
    </xf>
    <xf numFmtId="0" fontId="27" fillId="24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24" borderId="0" xfId="0" applyFont="1" applyFill="1" applyAlignment="1">
      <alignment vertical="center" wrapText="1"/>
    </xf>
    <xf numFmtId="0" fontId="26" fillId="24" borderId="0" xfId="0" applyFont="1" applyFill="1" applyAlignment="1">
      <alignment horizontal="left" vertical="center" wrapText="1"/>
    </xf>
    <xf numFmtId="0" fontId="27" fillId="0" borderId="0" xfId="0" applyFont="1" applyAlignment="1">
      <alignment horizontal="right" vertical="center"/>
    </xf>
    <xf numFmtId="0" fontId="27" fillId="0" borderId="0" xfId="41" applyNumberFormat="1" applyFont="1" applyFill="1" applyAlignment="1">
      <alignment vertical="center"/>
    </xf>
    <xf numFmtId="49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right" vertical="center"/>
    </xf>
    <xf numFmtId="165" fontId="29" fillId="0" borderId="0" xfId="0" applyNumberFormat="1" applyFont="1" applyFill="1" applyAlignment="1">
      <alignment horizontal="right" vertical="center"/>
    </xf>
    <xf numFmtId="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vertical="center"/>
    </xf>
    <xf numFmtId="0" fontId="24" fillId="0" borderId="16" xfId="0" applyNumberFormat="1" applyFont="1" applyFill="1" applyBorder="1" applyAlignment="1">
      <alignment horizontal="left" vertical="center"/>
    </xf>
    <xf numFmtId="0" fontId="24" fillId="0" borderId="12" xfId="0" applyNumberFormat="1" applyFont="1" applyFill="1" applyBorder="1" applyAlignment="1">
      <alignment horizontal="left" vertical="center"/>
    </xf>
    <xf numFmtId="0" fontId="24" fillId="0" borderId="18" xfId="0" applyNumberFormat="1" applyFont="1" applyFill="1" applyBorder="1" applyAlignment="1">
      <alignment horizontal="left" vertical="center"/>
    </xf>
    <xf numFmtId="0" fontId="24" fillId="0" borderId="19" xfId="0" applyNumberFormat="1" applyFont="1" applyFill="1" applyBorder="1" applyAlignment="1">
      <alignment horizontal="left" vertical="center"/>
    </xf>
    <xf numFmtId="0" fontId="24" fillId="0" borderId="12" xfId="0" applyNumberFormat="1" applyFont="1" applyFill="1" applyBorder="1" applyAlignment="1">
      <alignment horizontal="left" vertical="center"/>
    </xf>
    <xf numFmtId="0" fontId="24" fillId="0" borderId="12" xfId="0" applyNumberFormat="1" applyFont="1" applyFill="1" applyBorder="1" applyAlignment="1">
      <alignment horizontal="right" vertical="center"/>
    </xf>
    <xf numFmtId="0" fontId="24" fillId="0" borderId="19" xfId="0" applyNumberFormat="1" applyFont="1" applyFill="1" applyBorder="1" applyAlignment="1">
      <alignment horizontal="left" vertical="center"/>
    </xf>
    <xf numFmtId="0" fontId="24" fillId="0" borderId="19" xfId="0" applyNumberFormat="1" applyFont="1" applyFill="1" applyBorder="1" applyAlignment="1">
      <alignment horizontal="right" vertical="center"/>
    </xf>
    <xf numFmtId="0" fontId="36" fillId="25" borderId="20" xfId="0" applyNumberFormat="1" applyFont="1" applyFill="1" applyBorder="1" applyAlignment="1">
      <alignment horizontal="right" vertical="center"/>
    </xf>
    <xf numFmtId="0" fontId="36" fillId="25" borderId="21" xfId="0" applyNumberFormat="1" applyFont="1" applyFill="1" applyBorder="1" applyAlignment="1">
      <alignment horizontal="right" vertical="center"/>
    </xf>
    <xf numFmtId="0" fontId="37" fillId="0" borderId="0" xfId="0" applyNumberFormat="1" applyFont="1" applyFill="1" applyBorder="1" applyAlignment="1">
      <alignment horizontal="left" vertical="center"/>
    </xf>
    <xf numFmtId="168" fontId="24" fillId="0" borderId="0" xfId="0" applyNumberFormat="1" applyFont="1" applyFill="1" applyBorder="1" applyAlignment="1">
      <alignment horizontal="right" vertical="center"/>
    </xf>
    <xf numFmtId="168" fontId="24" fillId="0" borderId="17" xfId="0" applyNumberFormat="1" applyFont="1" applyFill="1" applyBorder="1" applyAlignment="1">
      <alignment horizontal="right" vertical="center"/>
    </xf>
    <xf numFmtId="168" fontId="24" fillId="0" borderId="15" xfId="0" applyNumberFormat="1" applyFont="1" applyFill="1" applyBorder="1" applyAlignment="1">
      <alignment horizontal="right" vertical="center"/>
    </xf>
    <xf numFmtId="168" fontId="36" fillId="25" borderId="22" xfId="0" applyNumberFormat="1" applyFont="1" applyFill="1" applyBorder="1" applyAlignment="1">
      <alignment horizontal="right" vertical="center"/>
    </xf>
    <xf numFmtId="0" fontId="23" fillId="0" borderId="0" xfId="0" applyFont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2" fontId="23" fillId="0" borderId="0" xfId="0" applyNumberFormat="1" applyFont="1" applyFill="1" applyAlignment="1" applyProtection="1">
      <alignment horizontal="center" vertical="center"/>
    </xf>
    <xf numFmtId="4" fontId="23" fillId="0" borderId="0" xfId="0" applyNumberFormat="1" applyFont="1" applyFill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49" fontId="23" fillId="0" borderId="0" xfId="0" applyNumberFormat="1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6" fillId="0" borderId="14" xfId="0" applyFont="1" applyBorder="1" applyAlignment="1" applyProtection="1">
      <alignment horizontal="right" vertical="center"/>
    </xf>
    <xf numFmtId="49" fontId="26" fillId="0" borderId="11" xfId="0" applyNumberFormat="1" applyFont="1" applyFill="1" applyBorder="1" applyAlignment="1" applyProtection="1">
      <alignment horizontal="left" vertical="center"/>
    </xf>
    <xf numFmtId="49" fontId="26" fillId="0" borderId="10" xfId="0" applyNumberFormat="1" applyFont="1" applyFill="1" applyBorder="1" applyAlignment="1" applyProtection="1">
      <alignment horizontal="left" vertical="center"/>
    </xf>
    <xf numFmtId="166" fontId="24" fillId="0" borderId="13" xfId="0" applyNumberFormat="1" applyFont="1" applyFill="1" applyBorder="1" applyAlignment="1" applyProtection="1">
      <alignment horizontal="right" vertical="center"/>
    </xf>
    <xf numFmtId="49" fontId="26" fillId="0" borderId="11" xfId="0" applyNumberFormat="1" applyFont="1" applyFill="1" applyBorder="1" applyAlignment="1" applyProtection="1">
      <alignment horizontal="left" vertical="center" wrapText="1"/>
    </xf>
    <xf numFmtId="49" fontId="26" fillId="0" borderId="10" xfId="0" applyNumberFormat="1" applyFont="1" applyFill="1" applyBorder="1" applyAlignment="1" applyProtection="1">
      <alignment horizontal="left" vertical="center" wrapText="1"/>
    </xf>
    <xf numFmtId="49" fontId="26" fillId="0" borderId="11" xfId="0" applyNumberFormat="1" applyFont="1" applyFill="1" applyBorder="1" applyAlignment="1" applyProtection="1">
      <alignment horizontal="right" vertical="center" wrapText="1"/>
    </xf>
    <xf numFmtId="49" fontId="26" fillId="0" borderId="10" xfId="0" applyNumberFormat="1" applyFont="1" applyFill="1" applyBorder="1" applyAlignment="1" applyProtection="1">
      <alignment horizontal="right" vertical="center" wrapText="1"/>
    </xf>
    <xf numFmtId="166" fontId="2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0" fontId="26" fillId="0" borderId="11" xfId="0" applyFont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49" fontId="26" fillId="0" borderId="10" xfId="0" applyNumberFormat="1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horizontal="center" vertical="center"/>
    </xf>
    <xf numFmtId="2" fontId="26" fillId="0" borderId="10" xfId="0" applyNumberFormat="1" applyFont="1" applyFill="1" applyBorder="1" applyAlignment="1" applyProtection="1">
      <alignment horizontal="center" vertical="center"/>
    </xf>
    <xf numFmtId="4" fontId="26" fillId="0" borderId="10" xfId="0" applyNumberFormat="1" applyFont="1" applyFill="1" applyBorder="1" applyAlignment="1" applyProtection="1">
      <alignment horizontal="right" vertical="center"/>
    </xf>
    <xf numFmtId="4" fontId="26" fillId="0" borderId="13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2" fontId="28" fillId="0" borderId="0" xfId="0" applyNumberFormat="1" applyFont="1" applyFill="1" applyBorder="1" applyAlignment="1" applyProtection="1">
      <alignment horizontal="center" vertical="center"/>
    </xf>
    <xf numFmtId="166" fontId="28" fillId="0" borderId="0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vertical="center" wrapText="1"/>
    </xf>
    <xf numFmtId="166" fontId="27" fillId="0" borderId="0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Font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2" fontId="27" fillId="0" borderId="0" xfId="0" applyNumberFormat="1" applyFont="1" applyFill="1" applyBorder="1" applyAlignment="1" applyProtection="1">
      <alignment horizontal="center" vertical="center"/>
    </xf>
    <xf numFmtId="4" fontId="27" fillId="0" borderId="0" xfId="0" applyNumberFormat="1" applyFont="1" applyFill="1" applyBorder="1" applyAlignment="1" applyProtection="1">
      <alignment horizontal="right" vertical="center"/>
    </xf>
    <xf numFmtId="49" fontId="26" fillId="0" borderId="10" xfId="0" applyNumberFormat="1" applyFont="1" applyFill="1" applyBorder="1" applyAlignment="1" applyProtection="1">
      <alignment vertical="center" wrapText="1"/>
    </xf>
    <xf numFmtId="0" fontId="26" fillId="0" borderId="0" xfId="0" applyFont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49" fontId="27" fillId="0" borderId="0" xfId="0" applyNumberFormat="1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horizontal="center" vertical="center"/>
    </xf>
    <xf numFmtId="2" fontId="29" fillId="0" borderId="0" xfId="0" applyNumberFormat="1" applyFont="1" applyFill="1" applyAlignment="1" applyProtection="1">
      <alignment horizontal="center" vertical="center"/>
    </xf>
    <xf numFmtId="4" fontId="27" fillId="0" borderId="0" xfId="0" applyNumberFormat="1" applyFont="1" applyFill="1" applyAlignment="1" applyProtection="1">
      <alignment horizontal="right" vertical="center"/>
    </xf>
    <xf numFmtId="166" fontId="28" fillId="26" borderId="0" xfId="0" applyNumberFormat="1" applyFont="1" applyFill="1" applyBorder="1" applyAlignment="1" applyProtection="1">
      <alignment horizontal="right" vertical="center"/>
      <protection locked="0"/>
    </xf>
    <xf numFmtId="166" fontId="27" fillId="26" borderId="0" xfId="0" applyNumberFormat="1" applyFont="1" applyFill="1" applyBorder="1" applyAlignment="1" applyProtection="1">
      <alignment horizontal="right" vertical="center"/>
      <protection locked="0"/>
    </xf>
    <xf numFmtId="49" fontId="34" fillId="0" borderId="0" xfId="47" applyNumberFormat="1" applyFont="1" applyFill="1" applyBorder="1" applyAlignment="1" applyProtection="1">
      <alignment horizontal="center" vertical="center"/>
    </xf>
    <xf numFmtId="0" fontId="34" fillId="0" borderId="0" xfId="47" applyFont="1" applyFill="1" applyBorder="1" applyAlignment="1" applyProtection="1">
      <alignment horizontal="justify" vertical="center"/>
    </xf>
    <xf numFmtId="0" fontId="26" fillId="0" borderId="11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2" fontId="27" fillId="0" borderId="0" xfId="0" applyNumberFormat="1" applyFont="1" applyFill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vertical="center"/>
    </xf>
    <xf numFmtId="49" fontId="35" fillId="0" borderId="0" xfId="0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center" wrapText="1"/>
    </xf>
    <xf numFmtId="49" fontId="27" fillId="0" borderId="0" xfId="0" applyNumberFormat="1" applyFont="1" applyAlignment="1" applyProtection="1">
      <alignment vertical="center" wrapText="1"/>
    </xf>
    <xf numFmtId="0" fontId="27" fillId="0" borderId="0" xfId="0" applyFont="1" applyAlignment="1" applyProtection="1">
      <alignment horizontal="center" vertical="center"/>
    </xf>
    <xf numFmtId="2" fontId="27" fillId="0" borderId="0" xfId="0" applyNumberFormat="1" applyFont="1" applyAlignment="1" applyProtection="1">
      <alignment horizontal="center" vertical="center"/>
    </xf>
    <xf numFmtId="166" fontId="27" fillId="0" borderId="0" xfId="0" applyNumberFormat="1" applyFont="1" applyAlignment="1" applyProtection="1">
      <alignment horizontal="right" vertical="center"/>
    </xf>
    <xf numFmtId="2" fontId="27" fillId="0" borderId="0" xfId="0" applyNumberFormat="1" applyFont="1" applyFill="1" applyBorder="1" applyAlignment="1" applyProtection="1">
      <alignment horizontal="center" vertical="center" wrapText="1"/>
    </xf>
    <xf numFmtId="49" fontId="35" fillId="0" borderId="12" xfId="0" applyNumberFormat="1" applyFont="1" applyFill="1" applyBorder="1" applyAlignment="1" applyProtection="1">
      <alignment horizontal="left" vertical="center" wrapText="1"/>
    </xf>
    <xf numFmtId="49" fontId="35" fillId="0" borderId="0" xfId="0" applyNumberFormat="1" applyFont="1" applyFill="1" applyBorder="1" applyAlignment="1" applyProtection="1">
      <alignment horizontal="left" vertical="center" wrapText="1"/>
    </xf>
    <xf numFmtId="49" fontId="35" fillId="0" borderId="0" xfId="0" applyNumberFormat="1" applyFont="1" applyFill="1" applyBorder="1" applyAlignment="1" applyProtection="1">
      <alignment horizontal="center" vertical="center" wrapText="1"/>
    </xf>
    <xf numFmtId="2" fontId="27" fillId="0" borderId="0" xfId="0" applyNumberFormat="1" applyFont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right" vertical="center" wrapText="1"/>
    </xf>
    <xf numFmtId="166" fontId="27" fillId="26" borderId="0" xfId="0" applyNumberFormat="1" applyFont="1" applyFill="1" applyAlignment="1" applyProtection="1">
      <alignment horizontal="right" vertical="center"/>
      <protection locked="0"/>
    </xf>
    <xf numFmtId="2" fontId="27" fillId="26" borderId="0" xfId="0" applyNumberFormat="1" applyFont="1" applyFill="1" applyAlignment="1" applyProtection="1">
      <alignment horizontal="right" vertical="center"/>
      <protection locked="0"/>
    </xf>
  </cellXfs>
  <cellStyles count="5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Accent1" xfId="30" xr:uid="{00000000-0005-0000-0000-000012000000}"/>
    <cellStyle name="Accent2" xfId="31" xr:uid="{00000000-0005-0000-0000-000013000000}"/>
    <cellStyle name="Accent3" xfId="32" xr:uid="{00000000-0005-0000-0000-000014000000}"/>
    <cellStyle name="Accent4" xfId="33" xr:uid="{00000000-0005-0000-0000-000015000000}"/>
    <cellStyle name="Accent5" xfId="34" xr:uid="{00000000-0005-0000-0000-000016000000}"/>
    <cellStyle name="Accent6" xfId="35" xr:uid="{00000000-0005-0000-0000-000017000000}"/>
    <cellStyle name="Bad" xfId="39" xr:uid="{00000000-0005-0000-0000-000018000000}"/>
    <cellStyle name="Calculation" xfId="38" xr:uid="{00000000-0005-0000-0000-000019000000}"/>
    <cellStyle name="Check Cell" xfId="37" xr:uid="{00000000-0005-0000-0000-00001A000000}"/>
    <cellStyle name="Comma" xfId="41" xr:uid="{00000000-0005-0000-0000-00001B000000}"/>
    <cellStyle name="Dobro" xfId="19" builtinId="26" customBuiltin="1"/>
    <cellStyle name="Explanatory Text" xfId="29" xr:uid="{00000000-0005-0000-0000-00001D000000}"/>
    <cellStyle name="Heading 1" xfId="20" xr:uid="{00000000-0005-0000-0000-00001E000000}"/>
    <cellStyle name="Heading 2" xfId="21" xr:uid="{00000000-0005-0000-0000-00001F000000}"/>
    <cellStyle name="Heading 3" xfId="22" xr:uid="{00000000-0005-0000-0000-000020000000}"/>
    <cellStyle name="Heading 4" xfId="23" xr:uid="{00000000-0005-0000-0000-000021000000}"/>
    <cellStyle name="Input" xfId="42" xr:uid="{00000000-0005-0000-0000-000022000000}"/>
    <cellStyle name="Izhod" xfId="28" builtinId="21" customBuiltin="1"/>
    <cellStyle name="Linked Cell" xfId="36" xr:uid="{00000000-0005-0000-0000-000024000000}"/>
    <cellStyle name="Naslov" xfId="40" builtinId="15" customBuiltin="1"/>
    <cellStyle name="Navadno" xfId="0" builtinId="0"/>
    <cellStyle name="Navadno 2" xfId="24" xr:uid="{00000000-0005-0000-0000-000027000000}"/>
    <cellStyle name="Navadno 2 2" xfId="52" xr:uid="{00000000-0005-0000-0000-000028000000}"/>
    <cellStyle name="Navadno 2 3" xfId="47" xr:uid="{00000000-0005-0000-0000-000029000000}"/>
    <cellStyle name="Navadno 3" xfId="51" xr:uid="{00000000-0005-0000-0000-00002A000000}"/>
    <cellStyle name="Navadno 4" xfId="46" xr:uid="{00000000-0005-0000-0000-00002B000000}"/>
    <cellStyle name="Navadno 6" xfId="48" xr:uid="{00000000-0005-0000-0000-00002C000000}"/>
    <cellStyle name="Neutral" xfId="25" xr:uid="{00000000-0005-0000-0000-00002D000000}"/>
    <cellStyle name="Normal 2" xfId="50" xr:uid="{00000000-0005-0000-0000-00002F000000}"/>
    <cellStyle name="normal 3" xfId="26" xr:uid="{00000000-0005-0000-0000-00002E000000}"/>
    <cellStyle name="Note" xfId="27" xr:uid="{00000000-0005-0000-0000-000030000000}"/>
    <cellStyle name="Opozorilo" xfId="44" builtinId="11" customBuiltin="1"/>
    <cellStyle name="Standard_Tabelle1" xfId="49" xr:uid="{00000000-0005-0000-0000-000032000000}"/>
    <cellStyle name="TableStyleLight1" xfId="45" xr:uid="{00000000-0005-0000-0000-000033000000}"/>
    <cellStyle name="Total" xfId="43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FBD9"/>
      <color rgb="FFC1E1FF"/>
      <color rgb="FFFFFFC1"/>
      <color rgb="FFB8F4AE"/>
      <color rgb="FFFDF3C7"/>
      <color rgb="FFFBE68F"/>
      <color rgb="FFCAD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21167</xdr:rowOff>
    </xdr:from>
    <xdr:to>
      <xdr:col>2</xdr:col>
      <xdr:colOff>696520</xdr:colOff>
      <xdr:row>4</xdr:row>
      <xdr:rowOff>42667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665AD56-5303-4835-9576-588F7D465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54000"/>
          <a:ext cx="1437353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1285145</xdr:colOff>
      <xdr:row>4</xdr:row>
      <xdr:rowOff>201500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6910EAC-D5F5-4511-910B-8475312AC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27" t="14993" r="3932" b="17979"/>
        <a:stretch/>
      </xdr:blipFill>
      <xdr:spPr bwMode="auto">
        <a:xfrm>
          <a:off x="5122333" y="232833"/>
          <a:ext cx="2332895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47"/>
  <sheetViews>
    <sheetView tabSelected="1" view="pageBreakPreview" zoomScale="90" zoomScaleNormal="100" zoomScaleSheetLayoutView="90" workbookViewId="0">
      <selection activeCell="D6" sqref="D6"/>
    </sheetView>
  </sheetViews>
  <sheetFormatPr defaultColWidth="9.140625" defaultRowHeight="12.75"/>
  <cols>
    <col min="1" max="1" width="10" style="28" customWidth="1"/>
    <col min="2" max="2" width="3.42578125" style="34" customWidth="1"/>
    <col min="3" max="3" width="37.140625" style="30" customWidth="1"/>
    <col min="4" max="4" width="17.42578125" style="31" customWidth="1"/>
    <col min="5" max="5" width="8.7109375" style="32" customWidth="1"/>
    <col min="6" max="6" width="15.7109375" style="33" customWidth="1"/>
    <col min="7" max="7" width="22.140625" style="33" customWidth="1"/>
    <col min="8" max="16384" width="9.140625" style="25"/>
  </cols>
  <sheetData>
    <row r="1" spans="1:7" s="5" customFormat="1" ht="18">
      <c r="A1" s="2"/>
      <c r="B1" s="3"/>
      <c r="C1" s="4"/>
      <c r="E1" s="6"/>
      <c r="F1" s="7"/>
      <c r="G1" s="7"/>
    </row>
    <row r="2" spans="1:7" s="5" customFormat="1" ht="18">
      <c r="A2" s="2"/>
      <c r="B2" s="3"/>
      <c r="C2" s="4"/>
      <c r="E2" s="6"/>
      <c r="F2" s="7"/>
      <c r="G2" s="7"/>
    </row>
    <row r="3" spans="1:7" s="5" customFormat="1" ht="18">
      <c r="A3" s="2"/>
      <c r="B3" s="3"/>
      <c r="C3" s="4"/>
      <c r="E3" s="6"/>
      <c r="F3" s="7"/>
      <c r="G3" s="7"/>
    </row>
    <row r="4" spans="1:7" s="5" customFormat="1" ht="18">
      <c r="A4" s="2"/>
      <c r="B4" s="3"/>
      <c r="C4" s="4"/>
      <c r="E4" s="6"/>
      <c r="F4" s="7"/>
      <c r="G4" s="7"/>
    </row>
    <row r="5" spans="1:7" s="5" customFormat="1" ht="18">
      <c r="A5" s="2"/>
      <c r="B5" s="3"/>
      <c r="C5" s="4"/>
      <c r="E5" s="6"/>
      <c r="F5" s="7"/>
      <c r="G5" s="7"/>
    </row>
    <row r="6" spans="1:7" s="5" customFormat="1" ht="18">
      <c r="A6" s="2"/>
      <c r="B6" s="3"/>
      <c r="C6" s="4"/>
      <c r="E6" s="6"/>
      <c r="F6" s="7"/>
      <c r="G6" s="7"/>
    </row>
    <row r="7" spans="1:7" s="5" customFormat="1" ht="18">
      <c r="A7" s="2"/>
      <c r="B7" s="3"/>
      <c r="C7" s="4"/>
      <c r="E7" s="6"/>
      <c r="F7" s="7"/>
      <c r="G7" s="7"/>
    </row>
    <row r="8" spans="1:7" s="5" customFormat="1" ht="18">
      <c r="A8" s="2"/>
      <c r="B8" s="3"/>
      <c r="C8" s="4"/>
      <c r="E8" s="6"/>
      <c r="F8" s="7"/>
      <c r="G8" s="7"/>
    </row>
    <row r="9" spans="1:7" s="5" customFormat="1" ht="18">
      <c r="A9" s="2"/>
      <c r="B9" s="3"/>
      <c r="C9" s="4"/>
      <c r="E9" s="6"/>
      <c r="F9" s="7"/>
      <c r="G9" s="7"/>
    </row>
    <row r="10" spans="1:7" s="5" customFormat="1" ht="18">
      <c r="A10" s="2"/>
      <c r="B10" s="3"/>
      <c r="C10" s="4"/>
      <c r="E10" s="6"/>
      <c r="F10" s="7"/>
      <c r="G10" s="7"/>
    </row>
    <row r="11" spans="1:7" s="5" customFormat="1" ht="18">
      <c r="A11" s="2"/>
      <c r="B11" s="3"/>
      <c r="C11" s="4"/>
      <c r="E11" s="6"/>
      <c r="F11" s="7"/>
      <c r="G11" s="7"/>
    </row>
    <row r="12" spans="1:7" s="5" customFormat="1" ht="18">
      <c r="A12" s="2"/>
      <c r="B12" s="3"/>
      <c r="C12" s="4"/>
      <c r="E12" s="6"/>
      <c r="F12" s="7"/>
      <c r="G12" s="7"/>
    </row>
    <row r="13" spans="1:7" s="5" customFormat="1" ht="18">
      <c r="A13" s="2"/>
      <c r="B13" s="3"/>
      <c r="C13" s="8"/>
      <c r="D13" s="4"/>
      <c r="E13" s="6"/>
      <c r="F13" s="7"/>
      <c r="G13" s="7"/>
    </row>
    <row r="14" spans="1:7" s="5" customFormat="1" ht="45" customHeight="1">
      <c r="A14" s="9" t="s">
        <v>80</v>
      </c>
      <c r="B14" s="10"/>
      <c r="C14" s="10"/>
      <c r="D14" s="10"/>
      <c r="E14" s="10"/>
      <c r="F14" s="10"/>
      <c r="G14" s="11"/>
    </row>
    <row r="15" spans="1:7" s="5" customFormat="1" ht="28.5" customHeight="1">
      <c r="A15" s="1" t="s">
        <v>78</v>
      </c>
      <c r="B15" s="1"/>
      <c r="C15" s="1"/>
      <c r="D15" s="1"/>
      <c r="E15" s="1"/>
      <c r="F15" s="1"/>
      <c r="G15" s="1"/>
    </row>
    <row r="16" spans="1:7" s="5" customFormat="1" ht="28.5" customHeight="1">
      <c r="A16" s="1" t="s">
        <v>79</v>
      </c>
      <c r="B16" s="12"/>
      <c r="C16" s="12"/>
      <c r="D16" s="12"/>
      <c r="E16" s="12"/>
      <c r="F16" s="12"/>
      <c r="G16" s="12"/>
    </row>
    <row r="17" spans="1:247" s="5" customFormat="1" ht="28.5" customHeight="1">
      <c r="A17" s="1"/>
      <c r="B17" s="12"/>
      <c r="C17" s="12"/>
      <c r="D17" s="12"/>
      <c r="E17" s="12"/>
      <c r="F17" s="12"/>
      <c r="G17" s="12"/>
    </row>
    <row r="18" spans="1:247" s="5" customFormat="1" ht="28.5" customHeight="1">
      <c r="A18" s="35">
        <v>1</v>
      </c>
      <c r="B18" s="36" t="s">
        <v>68</v>
      </c>
      <c r="C18" s="36"/>
      <c r="D18" s="36"/>
      <c r="E18" s="36"/>
      <c r="F18" s="36"/>
      <c r="G18" s="47">
        <f>+'ŠOLSKI KARE'!G7</f>
        <v>0</v>
      </c>
    </row>
    <row r="19" spans="1:247" s="5" customFormat="1" ht="28.5" customHeight="1">
      <c r="A19" s="37">
        <v>2</v>
      </c>
      <c r="B19" s="38" t="s">
        <v>69</v>
      </c>
      <c r="C19" s="38"/>
      <c r="D19" s="38"/>
      <c r="E19" s="38"/>
      <c r="F19" s="38"/>
      <c r="G19" s="48">
        <f>+PRISTAVA!G9</f>
        <v>0</v>
      </c>
    </row>
    <row r="20" spans="1:247" s="5" customFormat="1" ht="28.5" customHeight="1">
      <c r="A20" s="35"/>
      <c r="B20" s="39"/>
      <c r="C20" s="39"/>
      <c r="D20" s="40" t="s">
        <v>19</v>
      </c>
      <c r="E20" s="40"/>
      <c r="F20" s="40"/>
      <c r="G20" s="47">
        <f>SUM(G18:G19)</f>
        <v>0</v>
      </c>
    </row>
    <row r="21" spans="1:247" s="5" customFormat="1" ht="28.5" customHeight="1">
      <c r="A21" s="37"/>
      <c r="B21" s="41"/>
      <c r="C21" s="41"/>
      <c r="D21" s="42" t="s">
        <v>58</v>
      </c>
      <c r="E21" s="42"/>
      <c r="F21" s="42"/>
      <c r="G21" s="48">
        <f>+G20*0.1</f>
        <v>0</v>
      </c>
    </row>
    <row r="22" spans="1:247" s="5" customFormat="1" ht="28.5" customHeight="1" thickBot="1">
      <c r="A22" s="43" t="s">
        <v>81</v>
      </c>
      <c r="B22" s="44"/>
      <c r="C22" s="44"/>
      <c r="D22" s="44"/>
      <c r="E22" s="44"/>
      <c r="F22" s="44"/>
      <c r="G22" s="49">
        <f>+G21+G20</f>
        <v>0</v>
      </c>
    </row>
    <row r="23" spans="1:247" s="5" customFormat="1" ht="28.5" customHeight="1">
      <c r="A23" s="45"/>
      <c r="B23" s="45"/>
      <c r="C23" s="45"/>
      <c r="D23" s="45"/>
      <c r="E23" s="45"/>
      <c r="F23" s="45" t="s">
        <v>82</v>
      </c>
      <c r="G23" s="46">
        <f>+G22*0.22</f>
        <v>0</v>
      </c>
    </row>
    <row r="24" spans="1:247" s="5" customFormat="1" ht="28.5" customHeight="1" thickBot="1">
      <c r="A24" s="43" t="s">
        <v>83</v>
      </c>
      <c r="B24" s="44"/>
      <c r="C24" s="44"/>
      <c r="D24" s="44"/>
      <c r="E24" s="44"/>
      <c r="F24" s="44"/>
      <c r="G24" s="49">
        <f>+G23+G22</f>
        <v>0</v>
      </c>
    </row>
    <row r="25" spans="1:247" s="5" customFormat="1" ht="28.5" customHeight="1">
      <c r="A25" s="12"/>
      <c r="B25" s="12"/>
      <c r="C25" s="12"/>
      <c r="D25" s="12"/>
      <c r="E25" s="12"/>
      <c r="F25" s="12"/>
      <c r="G25" s="12"/>
    </row>
    <row r="26" spans="1:247" s="5" customFormat="1" ht="18">
      <c r="A26" s="13"/>
      <c r="B26" s="13"/>
      <c r="C26" s="14"/>
      <c r="D26" s="15"/>
      <c r="E26" s="16"/>
      <c r="F26" s="15"/>
      <c r="G26" s="15"/>
    </row>
    <row r="27" spans="1:247" s="5" customFormat="1" ht="18">
      <c r="A27" s="17" t="s">
        <v>15</v>
      </c>
      <c r="B27" s="17"/>
      <c r="C27" s="17"/>
      <c r="D27" s="17"/>
      <c r="E27" s="17"/>
      <c r="F27" s="17"/>
      <c r="G27" s="17"/>
    </row>
    <row r="28" spans="1:247" s="5" customFormat="1" ht="33" customHeight="1">
      <c r="A28" s="17"/>
      <c r="B28" s="18"/>
      <c r="C28" s="18"/>
      <c r="D28" s="18"/>
      <c r="E28" s="18"/>
      <c r="F28" s="18"/>
      <c r="G28" s="18"/>
    </row>
    <row r="29" spans="1:247" s="23" customFormat="1" ht="42.75" customHeight="1">
      <c r="A29" s="17"/>
      <c r="B29" s="17"/>
      <c r="C29" s="17"/>
      <c r="D29" s="17"/>
      <c r="E29" s="17"/>
      <c r="F29" s="17"/>
      <c r="G29" s="17"/>
      <c r="H29" s="19"/>
      <c r="I29" s="20"/>
      <c r="J29" s="20"/>
      <c r="K29" s="20"/>
      <c r="L29" s="21"/>
      <c r="M29" s="22"/>
      <c r="N29" s="19"/>
      <c r="O29" s="19"/>
      <c r="P29" s="20"/>
      <c r="Q29" s="20"/>
      <c r="R29" s="20"/>
      <c r="S29" s="21"/>
      <c r="T29" s="22"/>
      <c r="U29" s="19"/>
      <c r="V29" s="19"/>
      <c r="W29" s="20"/>
      <c r="X29" s="20"/>
      <c r="Y29" s="20"/>
      <c r="Z29" s="21"/>
      <c r="AA29" s="22"/>
      <c r="AB29" s="19"/>
      <c r="AC29" s="19"/>
      <c r="AD29" s="20"/>
      <c r="AE29" s="20"/>
      <c r="AF29" s="20"/>
      <c r="AG29" s="21"/>
      <c r="AH29" s="22"/>
      <c r="AI29" s="19"/>
      <c r="AJ29" s="19"/>
      <c r="AK29" s="20"/>
      <c r="AL29" s="20"/>
      <c r="AM29" s="20"/>
      <c r="AN29" s="21"/>
      <c r="AO29" s="22"/>
      <c r="AP29" s="19"/>
      <c r="AQ29" s="19"/>
      <c r="AR29" s="20"/>
      <c r="AS29" s="20"/>
      <c r="AT29" s="20"/>
      <c r="AU29" s="21"/>
      <c r="AV29" s="22"/>
      <c r="AW29" s="19"/>
      <c r="AX29" s="19"/>
      <c r="AY29" s="20"/>
      <c r="AZ29" s="20"/>
      <c r="BA29" s="20"/>
      <c r="BB29" s="21"/>
      <c r="BC29" s="22"/>
      <c r="BD29" s="19"/>
      <c r="BE29" s="19"/>
      <c r="BF29" s="20"/>
      <c r="BG29" s="20"/>
      <c r="BH29" s="20"/>
      <c r="BI29" s="21"/>
      <c r="BJ29" s="22"/>
      <c r="BK29" s="19"/>
      <c r="BL29" s="19"/>
      <c r="BM29" s="20"/>
      <c r="BN29" s="20"/>
      <c r="BO29" s="20"/>
      <c r="BP29" s="21"/>
      <c r="BQ29" s="22"/>
      <c r="BR29" s="19"/>
      <c r="BS29" s="19"/>
      <c r="BT29" s="20"/>
      <c r="BU29" s="20"/>
      <c r="BV29" s="20"/>
      <c r="BW29" s="21"/>
      <c r="BX29" s="22"/>
      <c r="BY29" s="19"/>
      <c r="BZ29" s="19"/>
      <c r="CA29" s="20"/>
      <c r="CB29" s="20"/>
      <c r="CC29" s="20"/>
      <c r="CD29" s="21"/>
      <c r="CE29" s="22"/>
      <c r="CF29" s="19"/>
      <c r="CG29" s="19"/>
      <c r="CH29" s="20"/>
      <c r="CI29" s="20"/>
      <c r="CJ29" s="20"/>
      <c r="CK29" s="21"/>
      <c r="CL29" s="22"/>
      <c r="CM29" s="19"/>
      <c r="CN29" s="19"/>
      <c r="CO29" s="20"/>
      <c r="CP29" s="20"/>
      <c r="CQ29" s="20"/>
      <c r="CR29" s="21"/>
      <c r="CS29" s="22"/>
      <c r="CT29" s="19"/>
      <c r="CU29" s="19"/>
      <c r="CV29" s="20"/>
      <c r="CW29" s="20"/>
      <c r="CX29" s="20"/>
      <c r="CY29" s="21"/>
      <c r="CZ29" s="22"/>
      <c r="DA29" s="19"/>
      <c r="DB29" s="19"/>
      <c r="DC29" s="20"/>
      <c r="DD29" s="20"/>
      <c r="DE29" s="20"/>
      <c r="DF29" s="21"/>
      <c r="DG29" s="22"/>
      <c r="DH29" s="19"/>
      <c r="DI29" s="19"/>
      <c r="DJ29" s="20"/>
      <c r="DK29" s="20"/>
      <c r="DL29" s="20"/>
      <c r="DM29" s="21"/>
      <c r="DN29" s="22"/>
      <c r="DO29" s="19"/>
      <c r="DP29" s="19"/>
      <c r="DQ29" s="20"/>
      <c r="DR29" s="20"/>
      <c r="DS29" s="20"/>
      <c r="DT29" s="21"/>
      <c r="DU29" s="22"/>
      <c r="DV29" s="19"/>
      <c r="DW29" s="19"/>
      <c r="DX29" s="20"/>
      <c r="DY29" s="20"/>
      <c r="DZ29" s="20"/>
      <c r="EA29" s="21"/>
      <c r="EB29" s="22"/>
      <c r="EC29" s="19"/>
      <c r="ED29" s="19"/>
      <c r="EE29" s="20"/>
      <c r="EF29" s="20"/>
      <c r="EG29" s="20"/>
      <c r="EH29" s="21"/>
      <c r="EI29" s="22"/>
      <c r="EJ29" s="19"/>
      <c r="EK29" s="19"/>
      <c r="EL29" s="20"/>
      <c r="EM29" s="20"/>
      <c r="EN29" s="20"/>
      <c r="EO29" s="21"/>
      <c r="EP29" s="22"/>
      <c r="EQ29" s="19"/>
      <c r="ER29" s="19"/>
      <c r="ES29" s="20"/>
      <c r="ET29" s="20"/>
      <c r="EU29" s="20"/>
      <c r="EV29" s="21"/>
      <c r="EW29" s="22"/>
      <c r="EX29" s="19"/>
      <c r="EY29" s="19"/>
      <c r="EZ29" s="20"/>
      <c r="FA29" s="20"/>
      <c r="FB29" s="20"/>
      <c r="FC29" s="21"/>
      <c r="FD29" s="22"/>
      <c r="FE29" s="19"/>
      <c r="FF29" s="19"/>
      <c r="FG29" s="20"/>
      <c r="FH29" s="20"/>
      <c r="FI29" s="20"/>
      <c r="FJ29" s="21"/>
      <c r="FK29" s="22"/>
      <c r="FL29" s="19"/>
      <c r="FM29" s="19"/>
      <c r="FN29" s="20"/>
      <c r="FO29" s="20"/>
      <c r="FP29" s="20"/>
      <c r="FQ29" s="21"/>
      <c r="FR29" s="22"/>
      <c r="FS29" s="19"/>
      <c r="FT29" s="19"/>
      <c r="FU29" s="20"/>
      <c r="FV29" s="20"/>
      <c r="FW29" s="20"/>
      <c r="FX29" s="21"/>
      <c r="FY29" s="22"/>
      <c r="FZ29" s="19"/>
      <c r="GA29" s="19"/>
      <c r="GB29" s="20"/>
      <c r="GC29" s="20"/>
      <c r="GD29" s="20"/>
      <c r="GE29" s="21"/>
      <c r="GF29" s="22"/>
      <c r="GG29" s="19"/>
      <c r="GH29" s="19"/>
      <c r="GI29" s="20"/>
      <c r="GJ29" s="20"/>
      <c r="GK29" s="20"/>
      <c r="GL29" s="21"/>
      <c r="GM29" s="22"/>
      <c r="GN29" s="19"/>
      <c r="GO29" s="19"/>
      <c r="GP29" s="20"/>
      <c r="GQ29" s="20"/>
      <c r="GR29" s="20"/>
      <c r="GS29" s="21"/>
      <c r="GT29" s="22"/>
      <c r="GU29" s="19"/>
      <c r="GV29" s="19"/>
      <c r="GW29" s="20"/>
      <c r="GX29" s="20"/>
      <c r="GY29" s="20"/>
      <c r="GZ29" s="21"/>
      <c r="HA29" s="22"/>
      <c r="HB29" s="19"/>
      <c r="HC29" s="19"/>
      <c r="HD29" s="20"/>
      <c r="HE29" s="20"/>
      <c r="HF29" s="20"/>
      <c r="HG29" s="21"/>
      <c r="HH29" s="22"/>
      <c r="HI29" s="19"/>
      <c r="HJ29" s="19"/>
      <c r="HK29" s="20"/>
      <c r="HL29" s="20"/>
      <c r="HM29" s="20"/>
      <c r="HN29" s="21"/>
      <c r="HO29" s="22"/>
      <c r="HP29" s="19"/>
      <c r="HQ29" s="19"/>
      <c r="HR29" s="20"/>
      <c r="HS29" s="20"/>
      <c r="HT29" s="20"/>
      <c r="HU29" s="21"/>
      <c r="HV29" s="22"/>
      <c r="HW29" s="19"/>
      <c r="HX29" s="19"/>
      <c r="HY29" s="20"/>
      <c r="HZ29" s="20"/>
      <c r="IA29" s="20"/>
      <c r="IB29" s="21"/>
      <c r="IC29" s="22"/>
      <c r="ID29" s="19"/>
      <c r="IE29" s="19"/>
      <c r="IF29" s="20"/>
      <c r="IG29" s="20"/>
      <c r="IH29" s="20"/>
      <c r="II29" s="21"/>
      <c r="IJ29" s="22"/>
      <c r="IK29" s="19"/>
      <c r="IL29" s="19"/>
      <c r="IM29" s="20"/>
    </row>
    <row r="30" spans="1:247" s="24" customFormat="1" ht="15.6" customHeight="1">
      <c r="A30" s="17"/>
      <c r="B30" s="17"/>
      <c r="C30" s="17"/>
      <c r="D30" s="17"/>
      <c r="E30" s="17"/>
      <c r="F30" s="17"/>
      <c r="G30" s="17"/>
    </row>
    <row r="31" spans="1:247" s="24" customFormat="1" ht="30" customHeight="1">
      <c r="A31" s="17"/>
      <c r="B31" s="17"/>
      <c r="C31" s="17"/>
      <c r="D31" s="17"/>
      <c r="E31" s="17"/>
      <c r="F31" s="17"/>
      <c r="G31" s="17"/>
    </row>
    <row r="32" spans="1:247" s="24" customFormat="1" ht="30" customHeight="1">
      <c r="A32" s="17"/>
      <c r="B32" s="17"/>
      <c r="C32" s="17"/>
      <c r="D32" s="17"/>
      <c r="E32" s="17"/>
      <c r="F32" s="17"/>
      <c r="G32" s="17"/>
    </row>
    <row r="33" spans="1:7" s="24" customFormat="1" ht="30" customHeight="1">
      <c r="A33" s="17"/>
      <c r="B33" s="17"/>
      <c r="C33" s="17"/>
      <c r="D33" s="17"/>
      <c r="E33" s="17"/>
      <c r="F33" s="17"/>
      <c r="G33" s="17"/>
    </row>
    <row r="34" spans="1:7" s="24" customFormat="1" ht="30" customHeight="1">
      <c r="A34" s="17"/>
      <c r="B34" s="17"/>
      <c r="C34" s="17"/>
      <c r="D34" s="17"/>
      <c r="E34" s="17"/>
      <c r="F34" s="17"/>
      <c r="G34" s="17"/>
    </row>
    <row r="35" spans="1:7" ht="30" customHeight="1">
      <c r="A35" s="17"/>
      <c r="B35" s="17"/>
      <c r="C35" s="17"/>
      <c r="D35" s="17"/>
      <c r="E35" s="17"/>
      <c r="F35" s="17"/>
      <c r="G35" s="17"/>
    </row>
    <row r="36" spans="1:7" ht="30" customHeight="1">
      <c r="A36" s="17"/>
      <c r="B36" s="17"/>
      <c r="C36" s="17"/>
      <c r="D36" s="17"/>
      <c r="E36" s="17"/>
      <c r="F36" s="17"/>
      <c r="G36" s="17"/>
    </row>
    <row r="37" spans="1:7" ht="30" customHeight="1">
      <c r="A37" s="26"/>
      <c r="B37" s="27"/>
      <c r="C37" s="27"/>
      <c r="D37" s="27"/>
      <c r="E37" s="27"/>
      <c r="F37" s="27"/>
      <c r="G37" s="27"/>
    </row>
    <row r="38" spans="1:7" ht="30" customHeight="1">
      <c r="A38" s="17"/>
      <c r="B38" s="17"/>
      <c r="C38" s="17"/>
      <c r="D38" s="17"/>
      <c r="E38" s="17"/>
      <c r="F38" s="17"/>
      <c r="G38" s="17"/>
    </row>
    <row r="39" spans="1:7">
      <c r="A39" s="17"/>
      <c r="B39" s="17"/>
      <c r="C39" s="17"/>
      <c r="D39" s="17"/>
      <c r="E39" s="17"/>
      <c r="F39" s="17"/>
      <c r="G39" s="17"/>
    </row>
    <row r="40" spans="1:7">
      <c r="A40" s="17"/>
      <c r="B40" s="17"/>
      <c r="C40" s="17"/>
      <c r="D40" s="17"/>
      <c r="E40" s="17"/>
      <c r="F40" s="17"/>
      <c r="G40" s="17"/>
    </row>
    <row r="41" spans="1:7">
      <c r="A41" s="17"/>
      <c r="B41" s="17"/>
      <c r="C41" s="17"/>
      <c r="D41" s="17"/>
      <c r="E41" s="17"/>
      <c r="F41" s="17"/>
      <c r="G41" s="17"/>
    </row>
    <row r="42" spans="1:7" ht="38.25" customHeight="1">
      <c r="A42" s="17"/>
      <c r="B42" s="17"/>
      <c r="C42" s="17"/>
      <c r="D42" s="17"/>
      <c r="E42" s="17"/>
      <c r="F42" s="17"/>
      <c r="G42" s="17"/>
    </row>
    <row r="43" spans="1:7">
      <c r="A43" s="17"/>
      <c r="B43" s="17"/>
      <c r="C43" s="17"/>
      <c r="D43" s="17"/>
      <c r="E43" s="17"/>
      <c r="F43" s="17"/>
      <c r="G43" s="17"/>
    </row>
    <row r="44" spans="1:7" ht="40.9" customHeight="1">
      <c r="A44" s="26"/>
      <c r="B44" s="17"/>
      <c r="C44" s="17"/>
      <c r="D44" s="17"/>
      <c r="E44" s="17"/>
      <c r="F44" s="17"/>
      <c r="G44" s="17"/>
    </row>
    <row r="45" spans="1:7" ht="28.15" customHeight="1">
      <c r="A45" s="26"/>
      <c r="B45" s="17"/>
      <c r="C45" s="17"/>
      <c r="D45" s="17"/>
      <c r="E45" s="17"/>
      <c r="F45" s="17"/>
      <c r="G45" s="17"/>
    </row>
    <row r="46" spans="1:7" ht="15.75">
      <c r="A46" s="13"/>
      <c r="B46" s="13"/>
      <c r="C46" s="14"/>
      <c r="D46" s="15"/>
      <c r="E46" s="16"/>
      <c r="F46" s="15"/>
      <c r="G46" s="15"/>
    </row>
    <row r="47" spans="1:7">
      <c r="B47" s="29"/>
    </row>
  </sheetData>
  <sheetProtection algorithmName="SHA-512" hashValue="YRzmR4R/qKfi33z6GRbN7UFSuUDhPevfTCZUC9oZrK51XHG8kzql/k0vMhne24Rp158S15hwXMBCP1IXHIur2Q==" saltValue="u35PaQU9UaqShiZulApwTg==" spinCount="100000" sheet="1" objects="1" scenarios="1"/>
  <mergeCells count="29">
    <mergeCell ref="B45:G45"/>
    <mergeCell ref="B35:G35"/>
    <mergeCell ref="B36:G36"/>
    <mergeCell ref="B37:G37"/>
    <mergeCell ref="A38:A41"/>
    <mergeCell ref="B38:G38"/>
    <mergeCell ref="B39:G39"/>
    <mergeCell ref="B40:G40"/>
    <mergeCell ref="B41:G41"/>
    <mergeCell ref="A28:A36"/>
    <mergeCell ref="B28:G28"/>
    <mergeCell ref="B30:G30"/>
    <mergeCell ref="B31:G31"/>
    <mergeCell ref="B32:G32"/>
    <mergeCell ref="B33:G33"/>
    <mergeCell ref="B29:G29"/>
    <mergeCell ref="A14:G14"/>
    <mergeCell ref="A42:A43"/>
    <mergeCell ref="B42:G42"/>
    <mergeCell ref="B43:G43"/>
    <mergeCell ref="B44:G44"/>
    <mergeCell ref="A27:G27"/>
    <mergeCell ref="B34:G34"/>
    <mergeCell ref="B18:F18"/>
    <mergeCell ref="B19:F19"/>
    <mergeCell ref="D20:F20"/>
    <mergeCell ref="D21:F21"/>
    <mergeCell ref="A22:F22"/>
    <mergeCell ref="A24:F24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&amp;LRekapitulacija Gradbeno obrtniških del&amp;CVZPOSTAVITEV SISTEMA IN UPRAVLJANJE SISTEMA IZPOSOJE KOLES GO-KOLO
RRA SEVERNE PRIMORSKE - PROJEKT MUSE&amp;R&amp;"EurostileT,Običajno"Stran  &amp;P od &amp;N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A384-3217-4EA5-8964-834E9A64396D}">
  <sheetPr>
    <pageSetUpPr fitToPage="1"/>
  </sheetPr>
  <dimension ref="A1:G25"/>
  <sheetViews>
    <sheetView view="pageBreakPreview" zoomScale="85" zoomScaleNormal="100" zoomScaleSheetLayoutView="85" workbookViewId="0">
      <selection activeCell="F8" sqref="F8"/>
    </sheetView>
  </sheetViews>
  <sheetFormatPr defaultColWidth="9.140625" defaultRowHeight="12.75"/>
  <cols>
    <col min="1" max="1" width="5.7109375" style="106" customWidth="1"/>
    <col min="2" max="2" width="3.42578125" style="92" customWidth="1"/>
    <col min="3" max="3" width="47.7109375" style="107" customWidth="1"/>
    <col min="4" max="4" width="8.7109375" style="108" customWidth="1"/>
    <col min="5" max="5" width="8.7109375" style="109" customWidth="1"/>
    <col min="6" max="6" width="14.140625" style="110" customWidth="1"/>
    <col min="7" max="7" width="16.28515625" style="110" customWidth="1"/>
    <col min="8" max="16384" width="9.140625" style="75"/>
  </cols>
  <sheetData>
    <row r="1" spans="1:7" s="56" customFormat="1" ht="18">
      <c r="A1" s="50"/>
      <c r="B1" s="51"/>
      <c r="C1" s="52" t="s">
        <v>16</v>
      </c>
      <c r="D1" s="53"/>
      <c r="E1" s="54"/>
      <c r="F1" s="55"/>
      <c r="G1" s="55"/>
    </row>
    <row r="2" spans="1:7" s="56" customFormat="1" ht="18">
      <c r="A2" s="50"/>
      <c r="B2" s="51"/>
      <c r="C2" s="57"/>
      <c r="D2" s="58"/>
      <c r="E2" s="54"/>
      <c r="F2" s="55"/>
      <c r="G2" s="55"/>
    </row>
    <row r="3" spans="1:7" s="56" customFormat="1" ht="28.5" customHeight="1">
      <c r="A3" s="59" t="str">
        <f>+Rekapitulacija!A14</f>
        <v>Objekt: Kolesarska postajališča - RRA Severne primorske (projekt MUSE)</v>
      </c>
      <c r="B3" s="59"/>
      <c r="C3" s="59"/>
      <c r="D3" s="59"/>
      <c r="E3" s="59"/>
      <c r="F3" s="59"/>
      <c r="G3" s="59"/>
    </row>
    <row r="4" spans="1:7" s="56" customFormat="1" ht="28.5" customHeight="1">
      <c r="A4" s="59" t="s">
        <v>74</v>
      </c>
      <c r="B4" s="59"/>
      <c r="C4" s="59"/>
      <c r="D4" s="59"/>
      <c r="E4" s="59"/>
      <c r="F4" s="59"/>
      <c r="G4" s="59"/>
    </row>
    <row r="5" spans="1:7" s="56" customFormat="1" ht="18">
      <c r="A5" s="60">
        <v>1</v>
      </c>
      <c r="B5" s="61" t="s">
        <v>17</v>
      </c>
      <c r="C5" s="62"/>
      <c r="D5" s="62"/>
      <c r="E5" s="62"/>
      <c r="F5" s="62"/>
      <c r="G5" s="63">
        <f>SUM(G10:G13)</f>
        <v>0</v>
      </c>
    </row>
    <row r="6" spans="1:7" s="56" customFormat="1" ht="18">
      <c r="A6" s="60">
        <v>2</v>
      </c>
      <c r="B6" s="64" t="s">
        <v>4</v>
      </c>
      <c r="C6" s="65"/>
      <c r="D6" s="65"/>
      <c r="E6" s="65"/>
      <c r="F6" s="65"/>
      <c r="G6" s="63">
        <f>SUM(G17:G25)</f>
        <v>0</v>
      </c>
    </row>
    <row r="7" spans="1:7" s="56" customFormat="1" ht="18">
      <c r="A7" s="66" t="s">
        <v>19</v>
      </c>
      <c r="B7" s="67"/>
      <c r="C7" s="67"/>
      <c r="D7" s="67"/>
      <c r="E7" s="67"/>
      <c r="F7" s="67"/>
      <c r="G7" s="68">
        <f>SUM(G5:G6)</f>
        <v>0</v>
      </c>
    </row>
    <row r="8" spans="1:7" ht="15.75">
      <c r="A8" s="69"/>
      <c r="B8" s="70"/>
      <c r="C8" s="71"/>
      <c r="D8" s="72"/>
      <c r="E8" s="73"/>
      <c r="F8" s="74"/>
      <c r="G8" s="74"/>
    </row>
    <row r="9" spans="1:7">
      <c r="A9" s="76">
        <v>1</v>
      </c>
      <c r="B9" s="77"/>
      <c r="C9" s="78" t="s">
        <v>17</v>
      </c>
      <c r="D9" s="79" t="s">
        <v>7</v>
      </c>
      <c r="E9" s="80" t="s">
        <v>8</v>
      </c>
      <c r="F9" s="81" t="s">
        <v>9</v>
      </c>
      <c r="G9" s="82" t="s">
        <v>10</v>
      </c>
    </row>
    <row r="10" spans="1:7" ht="14.25">
      <c r="A10" s="83"/>
      <c r="B10" s="84"/>
      <c r="C10" s="85"/>
      <c r="D10" s="86"/>
      <c r="E10" s="87"/>
      <c r="F10" s="88"/>
      <c r="G10" s="88"/>
    </row>
    <row r="11" spans="1:7" ht="14.25">
      <c r="A11" s="83"/>
      <c r="B11" s="89">
        <v>1</v>
      </c>
      <c r="C11" s="90" t="s">
        <v>65</v>
      </c>
      <c r="D11" s="86" t="s">
        <v>0</v>
      </c>
      <c r="E11" s="87">
        <v>1</v>
      </c>
      <c r="F11" s="111"/>
      <c r="G11" s="91">
        <f t="shared" ref="G11" si="0">+E11*F11</f>
        <v>0</v>
      </c>
    </row>
    <row r="12" spans="1:7" ht="14.25">
      <c r="A12" s="83"/>
      <c r="C12" s="85"/>
      <c r="D12" s="86"/>
      <c r="E12" s="87"/>
      <c r="F12" s="88"/>
      <c r="G12" s="88"/>
    </row>
    <row r="13" spans="1:7" ht="25.5">
      <c r="A13" s="83"/>
      <c r="B13" s="89">
        <f>B11+1</f>
        <v>2</v>
      </c>
      <c r="C13" s="90" t="s">
        <v>55</v>
      </c>
      <c r="D13" s="86" t="s">
        <v>0</v>
      </c>
      <c r="E13" s="87">
        <v>1</v>
      </c>
      <c r="F13" s="111"/>
      <c r="G13" s="91">
        <f t="shared" ref="G13" si="1">+E13*F13</f>
        <v>0</v>
      </c>
    </row>
    <row r="14" spans="1:7">
      <c r="A14" s="93"/>
      <c r="B14" s="89"/>
      <c r="C14" s="94"/>
      <c r="D14" s="95"/>
      <c r="E14" s="96"/>
      <c r="F14" s="97"/>
      <c r="G14" s="97"/>
    </row>
    <row r="15" spans="1:7">
      <c r="A15" s="76">
        <v>2</v>
      </c>
      <c r="B15" s="77"/>
      <c r="C15" s="98" t="s">
        <v>4</v>
      </c>
      <c r="D15" s="79" t="s">
        <v>7</v>
      </c>
      <c r="E15" s="80" t="s">
        <v>8</v>
      </c>
      <c r="F15" s="81" t="s">
        <v>9</v>
      </c>
      <c r="G15" s="82" t="s">
        <v>10</v>
      </c>
    </row>
    <row r="16" spans="1:7">
      <c r="A16" s="99"/>
      <c r="B16" s="100"/>
      <c r="C16" s="101"/>
      <c r="D16" s="102"/>
      <c r="E16" s="103"/>
      <c r="F16" s="104"/>
      <c r="G16" s="104"/>
    </row>
    <row r="17" spans="1:7" ht="25.5">
      <c r="A17" s="93"/>
      <c r="B17" s="89">
        <v>1</v>
      </c>
      <c r="C17" s="90" t="s">
        <v>21</v>
      </c>
      <c r="D17" s="95" t="s">
        <v>20</v>
      </c>
      <c r="E17" s="96">
        <v>1</v>
      </c>
      <c r="F17" s="112"/>
      <c r="G17" s="91">
        <f t="shared" ref="G17" si="2">+E17*F17</f>
        <v>0</v>
      </c>
    </row>
    <row r="18" spans="1:7">
      <c r="A18" s="93"/>
      <c r="B18" s="89"/>
      <c r="C18" s="90"/>
      <c r="D18" s="95"/>
      <c r="E18" s="96"/>
      <c r="F18" s="91"/>
      <c r="G18" s="91"/>
    </row>
    <row r="19" spans="1:7" ht="89.25">
      <c r="A19" s="93"/>
      <c r="B19" s="89">
        <f t="shared" ref="B19:B25" si="3">+B17+1</f>
        <v>2</v>
      </c>
      <c r="C19" s="90" t="s">
        <v>66</v>
      </c>
      <c r="D19" s="95" t="s">
        <v>20</v>
      </c>
      <c r="E19" s="96">
        <v>1</v>
      </c>
      <c r="F19" s="112"/>
      <c r="G19" s="91">
        <f t="shared" ref="G19" si="4">+E19*F19</f>
        <v>0</v>
      </c>
    </row>
    <row r="20" spans="1:7">
      <c r="A20" s="93"/>
      <c r="B20" s="89"/>
      <c r="C20" s="90"/>
      <c r="D20" s="95"/>
      <c r="E20" s="96"/>
      <c r="F20" s="91"/>
      <c r="G20" s="91"/>
    </row>
    <row r="21" spans="1:7">
      <c r="A21" s="93"/>
      <c r="B21" s="89">
        <f t="shared" si="3"/>
        <v>3</v>
      </c>
      <c r="C21" s="90" t="s">
        <v>11</v>
      </c>
      <c r="D21" s="105" t="s">
        <v>6</v>
      </c>
      <c r="E21" s="96">
        <v>2</v>
      </c>
      <c r="F21" s="112"/>
      <c r="G21" s="91">
        <f t="shared" ref="G21" si="5">+E21*F21</f>
        <v>0</v>
      </c>
    </row>
    <row r="22" spans="1:7">
      <c r="A22" s="93"/>
      <c r="B22" s="89"/>
      <c r="C22" s="90"/>
      <c r="D22" s="105"/>
      <c r="E22" s="96"/>
      <c r="F22" s="91"/>
      <c r="G22" s="91"/>
    </row>
    <row r="23" spans="1:7">
      <c r="A23" s="93"/>
      <c r="B23" s="89">
        <f t="shared" si="3"/>
        <v>4</v>
      </c>
      <c r="C23" s="90" t="s">
        <v>12</v>
      </c>
      <c r="D23" s="105" t="s">
        <v>13</v>
      </c>
      <c r="E23" s="96">
        <v>1</v>
      </c>
      <c r="F23" s="112"/>
      <c r="G23" s="91">
        <f t="shared" ref="G23" si="6">+E23*F23</f>
        <v>0</v>
      </c>
    </row>
    <row r="24" spans="1:7">
      <c r="A24" s="93"/>
      <c r="B24" s="89"/>
      <c r="C24" s="90"/>
      <c r="D24" s="105"/>
      <c r="E24" s="96"/>
      <c r="F24" s="91"/>
      <c r="G24" s="91"/>
    </row>
    <row r="25" spans="1:7">
      <c r="B25" s="89">
        <f t="shared" si="3"/>
        <v>5</v>
      </c>
      <c r="C25" s="90" t="s">
        <v>64</v>
      </c>
      <c r="D25" s="105" t="s">
        <v>13</v>
      </c>
      <c r="E25" s="96">
        <v>1</v>
      </c>
      <c r="F25" s="112"/>
      <c r="G25" s="91">
        <f t="shared" ref="G25" si="7">+E25*F25</f>
        <v>0</v>
      </c>
    </row>
  </sheetData>
  <sheetProtection algorithmName="SHA-512" hashValue="97nGWKF17SWYXAYPugbFz1BNh+j2m4XKMAd9RjNBF/o7ShNRm5N17Xrlv7aHhCEukgIEuEvXBLrd+WCbRO6Ynw==" saltValue="aketkcZW5hscDqToz1VxOg==" spinCount="100000" sheet="1" objects="1" scenarios="1"/>
  <mergeCells count="5">
    <mergeCell ref="A3:G3"/>
    <mergeCell ref="A4:G4"/>
    <mergeCell ref="B5:F5"/>
    <mergeCell ref="B6:F6"/>
    <mergeCell ref="A7:F7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&amp;LPostajališče: Šolski kare ob Magistrali&amp;CVZPOSTAVITEV SISTEMA IN UPRAVLJANJE SISTEMA IZPOSOJE KOLES GO-KOLO
RRA SEVERNE PRIMORSKE - PROJEKT MUSE&amp;RStran &amp;P od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8"/>
  <sheetViews>
    <sheetView view="pageBreakPreview" zoomScale="85" zoomScaleNormal="100" zoomScaleSheetLayoutView="85" workbookViewId="0">
      <selection activeCell="G70" sqref="G70"/>
    </sheetView>
  </sheetViews>
  <sheetFormatPr defaultColWidth="9.140625" defaultRowHeight="12.75"/>
  <cols>
    <col min="1" max="1" width="5.7109375" style="106" customWidth="1"/>
    <col min="2" max="2" width="3.42578125" style="92" customWidth="1"/>
    <col min="3" max="3" width="47.7109375" style="107" customWidth="1"/>
    <col min="4" max="4" width="8.7109375" style="108" customWidth="1"/>
    <col min="5" max="5" width="8.7109375" style="109" customWidth="1"/>
    <col min="6" max="6" width="14.140625" style="110" customWidth="1"/>
    <col min="7" max="7" width="16.28515625" style="110" customWidth="1"/>
    <col min="8" max="16384" width="9.140625" style="75"/>
  </cols>
  <sheetData>
    <row r="1" spans="1:7" s="56" customFormat="1" ht="18">
      <c r="A1" s="50"/>
      <c r="B1" s="51"/>
      <c r="C1" s="52" t="s">
        <v>16</v>
      </c>
      <c r="D1" s="53"/>
      <c r="E1" s="54"/>
      <c r="F1" s="55"/>
      <c r="G1" s="55"/>
    </row>
    <row r="2" spans="1:7" s="56" customFormat="1" ht="18">
      <c r="A2" s="50"/>
      <c r="B2" s="51"/>
      <c r="C2" s="57"/>
      <c r="D2" s="58"/>
      <c r="E2" s="54"/>
      <c r="F2" s="55"/>
      <c r="G2" s="55"/>
    </row>
    <row r="3" spans="1:7" s="56" customFormat="1" ht="28.5" customHeight="1">
      <c r="A3" s="59" t="str">
        <f>+Rekapitulacija!A14</f>
        <v>Objekt: Kolesarska postajališča - RRA Severne primorske (projekt MUSE)</v>
      </c>
      <c r="B3" s="59"/>
      <c r="C3" s="59"/>
      <c r="D3" s="59"/>
      <c r="E3" s="59"/>
      <c r="F3" s="59"/>
      <c r="G3" s="59"/>
    </row>
    <row r="4" spans="1:7" s="56" customFormat="1" ht="28.5" customHeight="1">
      <c r="A4" s="59" t="s">
        <v>67</v>
      </c>
      <c r="B4" s="59"/>
      <c r="C4" s="59"/>
      <c r="D4" s="59"/>
      <c r="E4" s="59"/>
      <c r="F4" s="59"/>
      <c r="G4" s="59"/>
    </row>
    <row r="5" spans="1:7" s="56" customFormat="1" ht="18">
      <c r="A5" s="60">
        <v>1</v>
      </c>
      <c r="B5" s="61" t="s">
        <v>17</v>
      </c>
      <c r="C5" s="62"/>
      <c r="D5" s="62"/>
      <c r="E5" s="62"/>
      <c r="F5" s="62"/>
      <c r="G5" s="63">
        <f>SUM(G12:G24)</f>
        <v>0</v>
      </c>
    </row>
    <row r="6" spans="1:7" s="56" customFormat="1" ht="18">
      <c r="A6" s="60">
        <v>2</v>
      </c>
      <c r="B6" s="115" t="s">
        <v>5</v>
      </c>
      <c r="C6" s="116"/>
      <c r="D6" s="116"/>
      <c r="E6" s="116"/>
      <c r="F6" s="116"/>
      <c r="G6" s="63">
        <f>SUM(G34:G43)</f>
        <v>0</v>
      </c>
    </row>
    <row r="7" spans="1:7" s="56" customFormat="1" ht="18">
      <c r="A7" s="60">
        <v>3</v>
      </c>
      <c r="B7" s="115" t="s">
        <v>18</v>
      </c>
      <c r="C7" s="116"/>
      <c r="D7" s="116"/>
      <c r="E7" s="116"/>
      <c r="F7" s="116"/>
      <c r="G7" s="63">
        <f>SUM(G53:G63)</f>
        <v>0</v>
      </c>
    </row>
    <row r="8" spans="1:7" s="56" customFormat="1" ht="18">
      <c r="A8" s="60">
        <v>4</v>
      </c>
      <c r="B8" s="64" t="s">
        <v>4</v>
      </c>
      <c r="C8" s="65"/>
      <c r="D8" s="65"/>
      <c r="E8" s="65"/>
      <c r="F8" s="65"/>
      <c r="G8" s="63">
        <f>SUM(G68:G78)</f>
        <v>0</v>
      </c>
    </row>
    <row r="9" spans="1:7" s="56" customFormat="1" ht="18">
      <c r="A9" s="66" t="s">
        <v>19</v>
      </c>
      <c r="B9" s="67"/>
      <c r="C9" s="67"/>
      <c r="D9" s="67"/>
      <c r="E9" s="67"/>
      <c r="F9" s="67"/>
      <c r="G9" s="68">
        <f>SUM(G5:G8)</f>
        <v>0</v>
      </c>
    </row>
    <row r="10" spans="1:7" ht="15.75">
      <c r="A10" s="69"/>
      <c r="B10" s="70"/>
      <c r="C10" s="71"/>
      <c r="D10" s="72"/>
      <c r="E10" s="73"/>
      <c r="F10" s="74"/>
      <c r="G10" s="74"/>
    </row>
    <row r="11" spans="1:7">
      <c r="A11" s="76">
        <v>1</v>
      </c>
      <c r="B11" s="77"/>
      <c r="C11" s="78" t="s">
        <v>17</v>
      </c>
      <c r="D11" s="79" t="s">
        <v>7</v>
      </c>
      <c r="E11" s="80" t="s">
        <v>8</v>
      </c>
      <c r="F11" s="81" t="s">
        <v>9</v>
      </c>
      <c r="G11" s="82" t="s">
        <v>10</v>
      </c>
    </row>
    <row r="12" spans="1:7" ht="14.25">
      <c r="A12" s="83"/>
      <c r="B12" s="84"/>
      <c r="C12" s="85"/>
      <c r="D12" s="86"/>
      <c r="E12" s="87"/>
      <c r="F12" s="88"/>
      <c r="G12" s="88"/>
    </row>
    <row r="13" spans="1:7" ht="14.25">
      <c r="A13" s="83"/>
      <c r="B13" s="89">
        <v>1</v>
      </c>
      <c r="C13" s="90" t="s">
        <v>65</v>
      </c>
      <c r="D13" s="86" t="s">
        <v>0</v>
      </c>
      <c r="E13" s="87">
        <v>1</v>
      </c>
      <c r="F13" s="111"/>
      <c r="G13" s="91">
        <f t="shared" ref="G13" si="0">+E13*F13</f>
        <v>0</v>
      </c>
    </row>
    <row r="14" spans="1:7" ht="14.25">
      <c r="A14" s="83"/>
      <c r="C14" s="85"/>
      <c r="D14" s="86"/>
      <c r="E14" s="87"/>
      <c r="F14" s="88"/>
      <c r="G14" s="88"/>
    </row>
    <row r="15" spans="1:7" ht="25.5">
      <c r="A15" s="83"/>
      <c r="B15" s="89">
        <f>B13+1</f>
        <v>2</v>
      </c>
      <c r="C15" s="90" t="s">
        <v>55</v>
      </c>
      <c r="D15" s="86" t="s">
        <v>0</v>
      </c>
      <c r="E15" s="87">
        <v>1</v>
      </c>
      <c r="F15" s="111"/>
      <c r="G15" s="91">
        <f t="shared" ref="G15" si="1">+E15*F15</f>
        <v>0</v>
      </c>
    </row>
    <row r="16" spans="1:7" ht="14.25">
      <c r="A16" s="83"/>
      <c r="B16" s="89"/>
      <c r="C16" s="85"/>
      <c r="D16" s="86"/>
      <c r="E16" s="87"/>
      <c r="F16" s="88"/>
      <c r="G16" s="91"/>
    </row>
    <row r="17" spans="1:7">
      <c r="B17" s="89">
        <f>B15+1</f>
        <v>3</v>
      </c>
      <c r="C17" s="90" t="s">
        <v>61</v>
      </c>
      <c r="D17" s="95" t="s">
        <v>0</v>
      </c>
      <c r="E17" s="96">
        <v>1</v>
      </c>
      <c r="F17" s="112"/>
      <c r="G17" s="91">
        <f>+E17*F17</f>
        <v>0</v>
      </c>
    </row>
    <row r="18" spans="1:7" ht="14.25">
      <c r="A18" s="83"/>
      <c r="B18" s="89"/>
      <c r="D18" s="95"/>
      <c r="E18" s="96"/>
      <c r="F18" s="91"/>
      <c r="G18" s="91"/>
    </row>
    <row r="19" spans="1:7">
      <c r="B19" s="89">
        <v>4</v>
      </c>
      <c r="C19" s="90" t="s">
        <v>57</v>
      </c>
      <c r="D19" s="95" t="s">
        <v>1</v>
      </c>
      <c r="E19" s="96">
        <v>7</v>
      </c>
      <c r="F19" s="112"/>
      <c r="G19" s="91">
        <f t="shared" ref="G19" si="2">+E19*F19</f>
        <v>0</v>
      </c>
    </row>
    <row r="20" spans="1:7" ht="14.25">
      <c r="A20" s="83"/>
      <c r="B20" s="89"/>
      <c r="C20" s="90"/>
      <c r="D20" s="95"/>
      <c r="E20" s="96"/>
      <c r="F20" s="91"/>
      <c r="G20" s="91"/>
    </row>
    <row r="21" spans="1:7" ht="24.75" customHeight="1">
      <c r="B21" s="89">
        <v>5</v>
      </c>
      <c r="C21" s="90" t="s">
        <v>56</v>
      </c>
      <c r="D21" s="95" t="s">
        <v>2</v>
      </c>
      <c r="E21" s="96">
        <v>2.5</v>
      </c>
      <c r="F21" s="112"/>
      <c r="G21" s="91">
        <f>+E21*F21</f>
        <v>0</v>
      </c>
    </row>
    <row r="22" spans="1:7">
      <c r="B22" s="89"/>
      <c r="C22" s="90"/>
      <c r="D22" s="95"/>
      <c r="E22" s="96"/>
      <c r="F22" s="91"/>
      <c r="G22" s="91"/>
    </row>
    <row r="23" spans="1:7" ht="24.75" customHeight="1">
      <c r="B23" s="89">
        <v>6</v>
      </c>
      <c r="C23" s="90" t="s">
        <v>72</v>
      </c>
      <c r="D23" s="95" t="s">
        <v>20</v>
      </c>
      <c r="E23" s="96">
        <v>1</v>
      </c>
      <c r="F23" s="112"/>
      <c r="G23" s="91">
        <f>+E23*F23</f>
        <v>0</v>
      </c>
    </row>
    <row r="24" spans="1:7">
      <c r="E24" s="117"/>
    </row>
    <row r="25" spans="1:7">
      <c r="A25" s="76">
        <v>2</v>
      </c>
      <c r="B25" s="77"/>
      <c r="C25" s="118" t="s">
        <v>5</v>
      </c>
      <c r="D25" s="79" t="s">
        <v>7</v>
      </c>
      <c r="E25" s="80" t="s">
        <v>8</v>
      </c>
      <c r="F25" s="81" t="s">
        <v>9</v>
      </c>
      <c r="G25" s="82" t="s">
        <v>10</v>
      </c>
    </row>
    <row r="26" spans="1:7" ht="25.5" customHeight="1">
      <c r="A26" s="99"/>
      <c r="B26" s="119" t="s">
        <v>28</v>
      </c>
      <c r="C26" s="120" t="s">
        <v>29</v>
      </c>
      <c r="D26" s="120"/>
      <c r="E26" s="120"/>
      <c r="F26" s="120"/>
      <c r="G26" s="120"/>
    </row>
    <row r="27" spans="1:7">
      <c r="A27" s="99"/>
      <c r="B27" s="119" t="s">
        <v>30</v>
      </c>
      <c r="C27" s="120" t="s">
        <v>31</v>
      </c>
      <c r="D27" s="120"/>
      <c r="E27" s="120"/>
      <c r="F27" s="120"/>
      <c r="G27" s="120"/>
    </row>
    <row r="28" spans="1:7" ht="27.75" customHeight="1">
      <c r="A28" s="99"/>
      <c r="B28" s="119" t="s">
        <v>32</v>
      </c>
      <c r="C28" s="120" t="s">
        <v>33</v>
      </c>
      <c r="D28" s="120"/>
      <c r="E28" s="120"/>
      <c r="F28" s="120"/>
      <c r="G28" s="120"/>
    </row>
    <row r="29" spans="1:7">
      <c r="A29" s="99"/>
      <c r="B29" s="119" t="s">
        <v>34</v>
      </c>
      <c r="C29" s="120" t="s">
        <v>35</v>
      </c>
      <c r="D29" s="120"/>
      <c r="E29" s="120"/>
      <c r="F29" s="120"/>
      <c r="G29" s="120"/>
    </row>
    <row r="30" spans="1:7">
      <c r="A30" s="99"/>
      <c r="B30" s="119" t="s">
        <v>36</v>
      </c>
      <c r="C30" s="120" t="s">
        <v>37</v>
      </c>
      <c r="D30" s="120"/>
      <c r="E30" s="120"/>
      <c r="F30" s="120"/>
      <c r="G30" s="120"/>
    </row>
    <row r="31" spans="1:7">
      <c r="A31" s="99"/>
      <c r="B31" s="119" t="s">
        <v>38</v>
      </c>
      <c r="C31" s="120" t="s">
        <v>39</v>
      </c>
      <c r="D31" s="120"/>
      <c r="E31" s="120"/>
      <c r="F31" s="120"/>
      <c r="G31" s="120"/>
    </row>
    <row r="32" spans="1:7" ht="27" customHeight="1">
      <c r="A32" s="99"/>
      <c r="B32" s="119" t="s">
        <v>40</v>
      </c>
      <c r="C32" s="120" t="s">
        <v>41</v>
      </c>
      <c r="D32" s="120"/>
      <c r="E32" s="120"/>
      <c r="F32" s="120"/>
      <c r="G32" s="120"/>
    </row>
    <row r="33" spans="1:7">
      <c r="E33" s="117"/>
    </row>
    <row r="34" spans="1:7" ht="25.5">
      <c r="B34" s="89">
        <v>1</v>
      </c>
      <c r="C34" s="121" t="s">
        <v>70</v>
      </c>
      <c r="D34" s="122" t="s">
        <v>2</v>
      </c>
      <c r="E34" s="123">
        <v>19</v>
      </c>
      <c r="F34" s="131"/>
      <c r="G34" s="124">
        <f>+E34*F34</f>
        <v>0</v>
      </c>
    </row>
    <row r="35" spans="1:7">
      <c r="B35" s="89"/>
      <c r="E35" s="117"/>
    </row>
    <row r="36" spans="1:7" ht="51.75" customHeight="1">
      <c r="B36" s="89">
        <f>+B34+1</f>
        <v>2</v>
      </c>
      <c r="C36" s="90" t="s">
        <v>59</v>
      </c>
      <c r="D36" s="95" t="s">
        <v>3</v>
      </c>
      <c r="E36" s="96">
        <v>8</v>
      </c>
      <c r="F36" s="112"/>
      <c r="G36" s="91">
        <f t="shared" ref="G36:G38" si="3">+E36*F36</f>
        <v>0</v>
      </c>
    </row>
    <row r="37" spans="1:7">
      <c r="B37" s="89"/>
      <c r="C37" s="90"/>
      <c r="D37" s="95"/>
      <c r="E37" s="96"/>
      <c r="F37" s="91"/>
      <c r="G37" s="91"/>
    </row>
    <row r="38" spans="1:7" ht="38.25">
      <c r="B38" s="89">
        <f t="shared" ref="B38:B42" si="4">+B36+1</f>
        <v>3</v>
      </c>
      <c r="C38" s="90" t="s">
        <v>60</v>
      </c>
      <c r="D38" s="95" t="s">
        <v>2</v>
      </c>
      <c r="E38" s="96">
        <v>14.3</v>
      </c>
      <c r="F38" s="112"/>
      <c r="G38" s="91">
        <f t="shared" si="3"/>
        <v>0</v>
      </c>
    </row>
    <row r="39" spans="1:7">
      <c r="B39" s="89"/>
      <c r="C39" s="90"/>
      <c r="D39" s="95"/>
      <c r="E39" s="96"/>
      <c r="F39" s="91"/>
      <c r="G39" s="91"/>
    </row>
    <row r="40" spans="1:7" ht="51">
      <c r="B40" s="89">
        <f t="shared" si="4"/>
        <v>4</v>
      </c>
      <c r="C40" s="121" t="s">
        <v>71</v>
      </c>
      <c r="D40" s="122" t="s">
        <v>3</v>
      </c>
      <c r="E40" s="123">
        <v>7.5</v>
      </c>
      <c r="F40" s="131"/>
      <c r="G40" s="124">
        <f t="shared" ref="G40" si="5">+E40*F40</f>
        <v>0</v>
      </c>
    </row>
    <row r="41" spans="1:7">
      <c r="B41" s="89"/>
      <c r="C41" s="90"/>
      <c r="D41" s="95"/>
      <c r="E41" s="96"/>
      <c r="F41" s="91"/>
      <c r="G41" s="91"/>
    </row>
    <row r="42" spans="1:7" ht="38.25">
      <c r="B42" s="89">
        <f t="shared" si="4"/>
        <v>5</v>
      </c>
      <c r="C42" s="90" t="s">
        <v>14</v>
      </c>
      <c r="D42" s="125" t="s">
        <v>3</v>
      </c>
      <c r="E42" s="96">
        <v>11</v>
      </c>
      <c r="F42" s="112"/>
      <c r="G42" s="91">
        <f t="shared" ref="G42" si="6">+E42*F42</f>
        <v>0</v>
      </c>
    </row>
    <row r="43" spans="1:7">
      <c r="B43" s="89"/>
      <c r="C43" s="90"/>
      <c r="D43" s="125"/>
      <c r="E43" s="96"/>
      <c r="F43" s="91"/>
      <c r="G43" s="91"/>
    </row>
    <row r="44" spans="1:7">
      <c r="A44" s="76">
        <v>3</v>
      </c>
      <c r="B44" s="77"/>
      <c r="C44" s="118" t="s">
        <v>27</v>
      </c>
      <c r="D44" s="79" t="s">
        <v>7</v>
      </c>
      <c r="E44" s="80" t="s">
        <v>8</v>
      </c>
      <c r="F44" s="81" t="s">
        <v>9</v>
      </c>
      <c r="G44" s="82" t="s">
        <v>10</v>
      </c>
    </row>
    <row r="45" spans="1:7" ht="27" customHeight="1">
      <c r="B45" s="119" t="s">
        <v>42</v>
      </c>
      <c r="C45" s="126" t="s">
        <v>63</v>
      </c>
      <c r="D45" s="126"/>
      <c r="E45" s="126"/>
      <c r="F45" s="126"/>
      <c r="G45" s="126"/>
    </row>
    <row r="46" spans="1:7" ht="26.25" customHeight="1">
      <c r="B46" s="119" t="s">
        <v>43</v>
      </c>
      <c r="C46" s="120" t="s">
        <v>44</v>
      </c>
      <c r="D46" s="120"/>
      <c r="E46" s="120"/>
      <c r="F46" s="120"/>
      <c r="G46" s="120"/>
    </row>
    <row r="47" spans="1:7" ht="26.25" customHeight="1">
      <c r="B47" s="119" t="s">
        <v>45</v>
      </c>
      <c r="C47" s="120" t="s">
        <v>46</v>
      </c>
      <c r="D47" s="120"/>
      <c r="E47" s="120"/>
      <c r="F47" s="120"/>
      <c r="G47" s="120"/>
    </row>
    <row r="48" spans="1:7">
      <c r="B48" s="119" t="s">
        <v>47</v>
      </c>
      <c r="C48" s="120" t="s">
        <v>49</v>
      </c>
      <c r="D48" s="120"/>
      <c r="E48" s="120"/>
      <c r="F48" s="120"/>
      <c r="G48" s="120"/>
    </row>
    <row r="49" spans="2:7" ht="26.25" customHeight="1">
      <c r="B49" s="119" t="s">
        <v>48</v>
      </c>
      <c r="C49" s="120" t="s">
        <v>52</v>
      </c>
      <c r="D49" s="120"/>
      <c r="E49" s="120"/>
      <c r="F49" s="120"/>
      <c r="G49" s="120"/>
    </row>
    <row r="50" spans="2:7">
      <c r="B50" s="119" t="s">
        <v>50</v>
      </c>
      <c r="C50" s="120" t="s">
        <v>53</v>
      </c>
      <c r="D50" s="120"/>
      <c r="E50" s="120"/>
      <c r="F50" s="120"/>
      <c r="G50" s="120"/>
    </row>
    <row r="51" spans="2:7" ht="24" customHeight="1">
      <c r="B51" s="119" t="s">
        <v>51</v>
      </c>
      <c r="C51" s="120" t="s">
        <v>54</v>
      </c>
      <c r="D51" s="120"/>
      <c r="E51" s="120"/>
      <c r="F51" s="120"/>
      <c r="G51" s="120"/>
    </row>
    <row r="52" spans="2:7" ht="24" customHeight="1">
      <c r="B52" s="119"/>
      <c r="C52" s="127"/>
      <c r="D52" s="128"/>
      <c r="E52" s="128"/>
      <c r="F52" s="127"/>
      <c r="G52" s="127"/>
    </row>
    <row r="53" spans="2:7" ht="24" customHeight="1">
      <c r="B53" s="89">
        <v>1</v>
      </c>
      <c r="C53" s="121" t="s">
        <v>73</v>
      </c>
      <c r="D53" s="129" t="s">
        <v>1</v>
      </c>
      <c r="E53" s="123">
        <v>15.2</v>
      </c>
      <c r="F53" s="132"/>
      <c r="G53" s="124">
        <f t="shared" ref="G53" si="7">+E53*F53</f>
        <v>0</v>
      </c>
    </row>
    <row r="54" spans="2:7">
      <c r="B54" s="113"/>
      <c r="C54" s="114"/>
      <c r="D54" s="125"/>
      <c r="E54" s="96"/>
      <c r="F54" s="91"/>
      <c r="G54" s="91"/>
    </row>
    <row r="55" spans="2:7" ht="63.75">
      <c r="B55" s="89">
        <v>2</v>
      </c>
      <c r="C55" s="90" t="s">
        <v>26</v>
      </c>
      <c r="D55" s="125" t="s">
        <v>3</v>
      </c>
      <c r="E55" s="96">
        <v>1.2</v>
      </c>
      <c r="F55" s="112"/>
      <c r="G55" s="91">
        <f>+E55*F55</f>
        <v>0</v>
      </c>
    </row>
    <row r="56" spans="2:7">
      <c r="B56" s="113"/>
      <c r="C56" s="90"/>
      <c r="D56" s="125"/>
      <c r="E56" s="96"/>
      <c r="F56" s="91"/>
      <c r="G56" s="91"/>
    </row>
    <row r="57" spans="2:7" ht="63.75">
      <c r="B57" s="89">
        <v>3</v>
      </c>
      <c r="C57" s="90" t="s">
        <v>62</v>
      </c>
      <c r="D57" s="125" t="s">
        <v>3</v>
      </c>
      <c r="E57" s="96">
        <v>2.25</v>
      </c>
      <c r="F57" s="112"/>
      <c r="G57" s="91">
        <f t="shared" ref="G57:G61" si="8">+E57*F57</f>
        <v>0</v>
      </c>
    </row>
    <row r="58" spans="2:7">
      <c r="B58" s="113"/>
      <c r="C58" s="90"/>
      <c r="D58" s="125"/>
      <c r="E58" s="96"/>
      <c r="F58" s="91"/>
      <c r="G58" s="91"/>
    </row>
    <row r="59" spans="2:7" ht="53.25" customHeight="1">
      <c r="B59" s="89">
        <v>4</v>
      </c>
      <c r="C59" s="90" t="s">
        <v>23</v>
      </c>
      <c r="D59" s="125"/>
      <c r="E59" s="96"/>
      <c r="F59" s="91"/>
      <c r="G59" s="91"/>
    </row>
    <row r="60" spans="2:7">
      <c r="B60" s="113"/>
      <c r="C60" s="90" t="s">
        <v>24</v>
      </c>
      <c r="D60" s="125" t="s">
        <v>22</v>
      </c>
      <c r="E60" s="96">
        <v>49</v>
      </c>
      <c r="F60" s="112"/>
      <c r="G60" s="91">
        <f t="shared" si="8"/>
        <v>0</v>
      </c>
    </row>
    <row r="61" spans="2:7">
      <c r="B61" s="89"/>
      <c r="C61" s="90" t="s">
        <v>25</v>
      </c>
      <c r="D61" s="125" t="s">
        <v>22</v>
      </c>
      <c r="E61" s="96">
        <v>94</v>
      </c>
      <c r="F61" s="112"/>
      <c r="G61" s="91">
        <f t="shared" si="8"/>
        <v>0</v>
      </c>
    </row>
    <row r="62" spans="2:7">
      <c r="B62" s="89"/>
      <c r="C62" s="90"/>
      <c r="D62" s="125"/>
      <c r="E62" s="96"/>
      <c r="F62" s="91"/>
      <c r="G62" s="91"/>
    </row>
    <row r="63" spans="2:7" ht="38.25">
      <c r="B63" s="89">
        <v>5</v>
      </c>
      <c r="C63" s="121" t="s">
        <v>75</v>
      </c>
      <c r="D63" s="129" t="s">
        <v>1</v>
      </c>
      <c r="E63" s="123">
        <v>5.6</v>
      </c>
      <c r="F63" s="131"/>
      <c r="G63" s="124">
        <f t="shared" ref="G63" si="9">+E63*F63</f>
        <v>0</v>
      </c>
    </row>
    <row r="64" spans="2:7" ht="12" customHeight="1">
      <c r="B64" s="89"/>
      <c r="C64" s="90"/>
      <c r="D64" s="125"/>
      <c r="E64" s="96"/>
      <c r="F64" s="130"/>
      <c r="G64" s="91"/>
    </row>
    <row r="65" spans="1:7">
      <c r="A65" s="93"/>
      <c r="B65" s="89"/>
      <c r="C65" s="94"/>
      <c r="D65" s="95"/>
      <c r="E65" s="96"/>
      <c r="F65" s="97"/>
      <c r="G65" s="97"/>
    </row>
    <row r="66" spans="1:7">
      <c r="A66" s="76">
        <v>4</v>
      </c>
      <c r="B66" s="77"/>
      <c r="C66" s="98" t="s">
        <v>4</v>
      </c>
      <c r="D66" s="79" t="s">
        <v>7</v>
      </c>
      <c r="E66" s="80" t="s">
        <v>8</v>
      </c>
      <c r="F66" s="81" t="s">
        <v>9</v>
      </c>
      <c r="G66" s="82" t="s">
        <v>10</v>
      </c>
    </row>
    <row r="67" spans="1:7">
      <c r="A67" s="99"/>
      <c r="B67" s="100"/>
      <c r="C67" s="101"/>
      <c r="D67" s="102"/>
      <c r="E67" s="103"/>
      <c r="F67" s="104"/>
      <c r="G67" s="104"/>
    </row>
    <row r="68" spans="1:7" ht="25.5">
      <c r="A68" s="93"/>
      <c r="B68" s="89">
        <v>1</v>
      </c>
      <c r="C68" s="90" t="s">
        <v>21</v>
      </c>
      <c r="D68" s="95" t="s">
        <v>20</v>
      </c>
      <c r="E68" s="96">
        <v>1</v>
      </c>
      <c r="F68" s="112"/>
      <c r="G68" s="91">
        <f t="shared" ref="G68" si="10">+E68*F68</f>
        <v>0</v>
      </c>
    </row>
    <row r="69" spans="1:7">
      <c r="A69" s="93"/>
      <c r="B69" s="89"/>
      <c r="C69" s="90"/>
      <c r="D69" s="95"/>
      <c r="E69" s="96"/>
      <c r="F69" s="91"/>
      <c r="G69" s="91"/>
    </row>
    <row r="70" spans="1:7" ht="51">
      <c r="A70" s="93"/>
      <c r="B70" s="89">
        <f t="shared" ref="B70" si="11">+B68+1</f>
        <v>2</v>
      </c>
      <c r="C70" s="121" t="s">
        <v>76</v>
      </c>
      <c r="D70" s="95" t="s">
        <v>20</v>
      </c>
      <c r="E70" s="96">
        <v>1</v>
      </c>
      <c r="F70" s="112"/>
      <c r="G70" s="91">
        <f t="shared" ref="G70" si="12">+E70*F70</f>
        <v>0</v>
      </c>
    </row>
    <row r="71" spans="1:7">
      <c r="A71" s="93"/>
      <c r="B71" s="89"/>
      <c r="C71" s="121"/>
      <c r="D71" s="95"/>
      <c r="E71" s="96"/>
      <c r="F71" s="91"/>
      <c r="G71" s="91"/>
    </row>
    <row r="72" spans="1:7" ht="38.25">
      <c r="A72" s="93"/>
      <c r="B72" s="89">
        <v>4</v>
      </c>
      <c r="C72" s="121" t="s">
        <v>77</v>
      </c>
      <c r="D72" s="122" t="s">
        <v>20</v>
      </c>
      <c r="E72" s="123">
        <v>1</v>
      </c>
      <c r="F72" s="131"/>
      <c r="G72" s="124">
        <f t="shared" ref="G72" si="13">+E72*F72</f>
        <v>0</v>
      </c>
    </row>
    <row r="73" spans="1:7">
      <c r="A73" s="93"/>
      <c r="B73" s="89"/>
      <c r="C73" s="90"/>
      <c r="D73" s="95"/>
      <c r="E73" s="96"/>
      <c r="F73" s="91"/>
      <c r="G73" s="91"/>
    </row>
    <row r="74" spans="1:7">
      <c r="A74" s="93"/>
      <c r="B74" s="89">
        <v>5</v>
      </c>
      <c r="C74" s="90" t="s">
        <v>11</v>
      </c>
      <c r="D74" s="105" t="s">
        <v>6</v>
      </c>
      <c r="E74" s="96">
        <v>2</v>
      </c>
      <c r="F74" s="112"/>
      <c r="G74" s="91">
        <f t="shared" ref="G74" si="14">+E74*F74</f>
        <v>0</v>
      </c>
    </row>
    <row r="75" spans="1:7">
      <c r="A75" s="93"/>
      <c r="B75" s="89"/>
      <c r="C75" s="90"/>
      <c r="D75" s="105"/>
      <c r="E75" s="96"/>
      <c r="F75" s="91"/>
      <c r="G75" s="91"/>
    </row>
    <row r="76" spans="1:7">
      <c r="A76" s="93"/>
      <c r="B76" s="89">
        <v>6</v>
      </c>
      <c r="C76" s="90" t="s">
        <v>12</v>
      </c>
      <c r="D76" s="105" t="s">
        <v>13</v>
      </c>
      <c r="E76" s="96">
        <v>1</v>
      </c>
      <c r="F76" s="112"/>
      <c r="G76" s="91">
        <f t="shared" ref="G76" si="15">+E76*F76</f>
        <v>0</v>
      </c>
    </row>
    <row r="77" spans="1:7">
      <c r="A77" s="93"/>
      <c r="B77" s="89"/>
      <c r="C77" s="90"/>
      <c r="D77" s="105"/>
      <c r="E77" s="96"/>
      <c r="F77" s="91"/>
      <c r="G77" s="91"/>
    </row>
    <row r="78" spans="1:7">
      <c r="B78" s="89">
        <v>7</v>
      </c>
      <c r="C78" s="90" t="s">
        <v>64</v>
      </c>
      <c r="D78" s="105" t="s">
        <v>13</v>
      </c>
      <c r="E78" s="96">
        <v>1</v>
      </c>
      <c r="F78" s="112"/>
      <c r="G78" s="91">
        <f t="shared" ref="G78" si="16">+E78*F78</f>
        <v>0</v>
      </c>
    </row>
  </sheetData>
  <sheetProtection algorithmName="SHA-512" hashValue="hte6OCUX2+938ep2bX/rtsLS0UqUyxJxZkkJBYTwvQZq+nNiTkyle9AmmdvFSR1A1apV5cepc5Fu/AreITx6dg==" saltValue="yAp3A/9KCjNkCG54ref78Q==" spinCount="100000" sheet="1" objects="1" scenarios="1"/>
  <mergeCells count="21">
    <mergeCell ref="C30:G30"/>
    <mergeCell ref="A3:G3"/>
    <mergeCell ref="A4:G4"/>
    <mergeCell ref="B5:F5"/>
    <mergeCell ref="B6:F6"/>
    <mergeCell ref="B7:F7"/>
    <mergeCell ref="B8:F8"/>
    <mergeCell ref="A9:F9"/>
    <mergeCell ref="C26:G26"/>
    <mergeCell ref="C27:G27"/>
    <mergeCell ref="C28:G28"/>
    <mergeCell ref="C29:G29"/>
    <mergeCell ref="C49:G49"/>
    <mergeCell ref="C50:G50"/>
    <mergeCell ref="C51:G51"/>
    <mergeCell ref="C31:G31"/>
    <mergeCell ref="C32:G32"/>
    <mergeCell ref="C45:G45"/>
    <mergeCell ref="C46:G46"/>
    <mergeCell ref="C47:G47"/>
    <mergeCell ref="C48:G4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&amp;LPostajališče: Pristava&amp;CVZPOSTAVITEV SISTEMA IN UPRAVLJANJE SISTEMA IZPOSOJE KOLES GO-KOLO
RRA SEVERNE PRIMORSKE - PROJEKT MUSE&amp;RStran &amp;P od &amp;N</oddFooter>
  </headerFooter>
  <rowBreaks count="2" manualBreakCount="2">
    <brk id="43" max="6" man="1"/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Rekapitulacija</vt:lpstr>
      <vt:lpstr>ŠOLSKI KARE</vt:lpstr>
      <vt:lpstr>PRISTAVA</vt:lpstr>
      <vt:lpstr>PRISTAVA!Področje_tiskanja</vt:lpstr>
      <vt:lpstr>Rekapitulacija!Področje_tiskanja</vt:lpstr>
      <vt:lpstr>'ŠOLSKI KARE'!Področje_tiskanja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Bine</dc:creator>
  <cp:lastModifiedBy>radikon</cp:lastModifiedBy>
  <cp:lastPrinted>2019-07-12T11:28:32Z</cp:lastPrinted>
  <dcterms:created xsi:type="dcterms:W3CDTF">1995-11-27T12:16:08Z</dcterms:created>
  <dcterms:modified xsi:type="dcterms:W3CDTF">2019-07-12T11:30:06Z</dcterms:modified>
</cp:coreProperties>
</file>