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ivec\Dokumenti\Gospodarske javne službe\KENOG\Vročevod Erjavčeva\Objava\"/>
    </mc:Choice>
  </mc:AlternateContent>
  <bookViews>
    <workbookView xWindow="-15" yWindow="-15" windowWidth="14415" windowHeight="13620" tabRatio="733"/>
  </bookViews>
  <sheets>
    <sheet name="Rekapitulacija" sheetId="1" r:id="rId1"/>
    <sheet name="Vodovni" sheetId="64" r:id="rId2"/>
    <sheet name="SB" sheetId="66" r:id="rId3"/>
    <sheet name="Ostalo" sheetId="76" r:id="rId4"/>
  </sheets>
  <externalReferences>
    <externalReference r:id="rId5"/>
  </externalReferences>
  <definedNames>
    <definedName name="AKUMULACIJA" localSheetId="3">#REF!</definedName>
    <definedName name="AKUMULACIJA" localSheetId="2">#REF!</definedName>
    <definedName name="AKUMULACIJA" localSheetId="1">#REF!</definedName>
    <definedName name="AKUMULACIJA">#REF!</definedName>
    <definedName name="FAK_MATERIAL" localSheetId="3">#REF!</definedName>
    <definedName name="FAK_MATERIAL" localSheetId="2">#REF!</definedName>
    <definedName name="FAK_MATERIAL" localSheetId="1">#REF!</definedName>
    <definedName name="FAK_MATERIAL">#REF!</definedName>
    <definedName name="FAKTOR_NA_URE" localSheetId="3">#REF!</definedName>
    <definedName name="FAKTOR_NA_URE" localSheetId="2">#REF!</definedName>
    <definedName name="FAKTOR_NA_URE" localSheetId="1">#REF!</definedName>
    <definedName name="FAKTOR_NA_URE">#REF!</definedName>
    <definedName name="indeks">Rekapitulacija!#REF!</definedName>
    <definedName name="KALK_URA" localSheetId="3">#REF!</definedName>
    <definedName name="KALK_URA" localSheetId="2">#REF!</definedName>
    <definedName name="KALK_URA" localSheetId="1">#REF!</definedName>
    <definedName name="KALK_URA">#REF!</definedName>
    <definedName name="_xlnm.Print_Area" localSheetId="3">Ostalo!$A$1:$G$15</definedName>
    <definedName name="_xlnm.Print_Area" localSheetId="2">SB!$A$1:$G$31</definedName>
    <definedName name="_xlnm.Print_Area" localSheetId="1">Vodovni!$A$1:$G$47</definedName>
    <definedName name="PROC_MATERIAL" localSheetId="3">#REF!</definedName>
    <definedName name="PROC_MATERIAL" localSheetId="2">#REF!</definedName>
    <definedName name="PROC_MATERIAL" localSheetId="1">#REF!</definedName>
    <definedName name="PROC_MATERIAL">#REF!</definedName>
    <definedName name="SKUPAJ_AKUMULACIJA" localSheetId="3">#REF!</definedName>
    <definedName name="SKUPAJ_AKUMULACIJA" localSheetId="2">#REF!</definedName>
    <definedName name="SKUPAJ_AKUMULACIJA" localSheetId="1">#REF!</definedName>
    <definedName name="SKUPAJ_AKUMULACIJA">#REF!</definedName>
    <definedName name="SKUPAJ_BRUTO_MATERIAL" localSheetId="3">#REF!</definedName>
    <definedName name="SKUPAJ_BRUTO_MATERIAL" localSheetId="2">#REF!</definedName>
    <definedName name="SKUPAJ_BRUTO_MATERIAL" localSheetId="1">#REF!</definedName>
    <definedName name="SKUPAJ_BRUTO_MATERIAL">#REF!</definedName>
    <definedName name="SKUPAJ_DELO" localSheetId="3">#REF!</definedName>
    <definedName name="SKUPAJ_DELO" localSheetId="2">#REF!</definedName>
    <definedName name="SKUPAJ_DELO" localSheetId="1">#REF!</definedName>
    <definedName name="SKUPAJ_DELO">#REF!</definedName>
    <definedName name="SKUPAJ_DODATEK_NA_MATERIAL" localSheetId="3">#REF!</definedName>
    <definedName name="SKUPAJ_DODATEK_NA_MATERIAL" localSheetId="2">#REF!</definedName>
    <definedName name="SKUPAJ_DODATEK_NA_MATERIAL" localSheetId="1">#REF!</definedName>
    <definedName name="SKUPAJ_DODATEK_NA_MATERIAL">#REF!</definedName>
    <definedName name="SKUPAJ_NETO_MATERIAL" localSheetId="3">#REF!</definedName>
    <definedName name="SKUPAJ_NETO_MATERIAL" localSheetId="2">#REF!</definedName>
    <definedName name="SKUPAJ_NETO_MATERIAL" localSheetId="1">#REF!</definedName>
    <definedName name="SKUPAJ_NETO_MATERIAL">#REF!</definedName>
    <definedName name="SKUPAJ_PREDRAČUN" localSheetId="3">#REF!</definedName>
    <definedName name="SKUPAJ_PREDRAČUN" localSheetId="2">#REF!</definedName>
    <definedName name="SKUPAJ_PREDRAČUN" localSheetId="1">#REF!</definedName>
    <definedName name="SKUPAJ_PREDRAČUN">#REF!</definedName>
    <definedName name="SKUPAJ_ŠT_UR" localSheetId="3">#REF!</definedName>
    <definedName name="SKUPAJ_ŠT_UR" localSheetId="2">#REF!</definedName>
    <definedName name="SKUPAJ_ŠT_UR" localSheetId="1">#REF!</definedName>
    <definedName name="SKUPAJ_ŠT_UR">#REF!</definedName>
    <definedName name="_xlnm.Print_Titles" localSheetId="2">SB!$5:$6</definedName>
    <definedName name="_xlnm.Print_Titles" localSheetId="1">Vodovni!$5:$6</definedName>
    <definedName name="vv">[1]Rekapitulacija!$D$40</definedName>
  </definedNames>
  <calcPr calcId="152511"/>
</workbook>
</file>

<file path=xl/calcChain.xml><?xml version="1.0" encoding="utf-8"?>
<calcChain xmlns="http://schemas.openxmlformats.org/spreadsheetml/2006/main">
  <c r="G9" i="64" l="1"/>
  <c r="G8" i="64"/>
  <c r="G47" i="64" s="1"/>
  <c r="D5" i="1" s="1"/>
  <c r="G29" i="66"/>
  <c r="G9" i="76"/>
  <c r="G7" i="76"/>
  <c r="G5" i="76"/>
  <c r="G15" i="76" s="1"/>
  <c r="D10" i="1" s="1"/>
  <c r="G43" i="64"/>
  <c r="G30" i="64"/>
  <c r="A13" i="64"/>
  <c r="A17" i="64"/>
  <c r="A20" i="64"/>
  <c r="A24" i="64" s="1"/>
  <c r="A26" i="64" s="1"/>
  <c r="A29" i="64" s="1"/>
  <c r="A33" i="64" s="1"/>
  <c r="A36" i="64" s="1"/>
  <c r="A43" i="64" s="1"/>
  <c r="A45" i="64" s="1"/>
  <c r="A7" i="76"/>
  <c r="A9" i="76" s="1"/>
  <c r="A11" i="76" s="1"/>
  <c r="A13" i="76" s="1"/>
  <c r="G11" i="76"/>
  <c r="G13" i="76"/>
  <c r="G10" i="64"/>
  <c r="G11" i="64"/>
  <c r="G14" i="64"/>
  <c r="N14" i="64"/>
  <c r="G15" i="64"/>
  <c r="G18" i="64"/>
  <c r="G21" i="64"/>
  <c r="G22" i="64"/>
  <c r="G24" i="64"/>
  <c r="G27" i="64"/>
  <c r="G31" i="64"/>
  <c r="G34" i="64"/>
  <c r="G37" i="64"/>
  <c r="G38" i="64"/>
  <c r="G39" i="64"/>
  <c r="G40" i="64"/>
  <c r="G41" i="64"/>
  <c r="G45" i="64"/>
  <c r="G11" i="66"/>
  <c r="G31" i="66" s="1"/>
  <c r="D7" i="1" s="1"/>
  <c r="F15" i="1" l="1"/>
  <c r="D9" i="1"/>
  <c r="D12" i="1"/>
  <c r="D15" i="1" l="1"/>
  <c r="D17" i="1"/>
  <c r="F19" i="1" l="1"/>
  <c r="D19" i="1"/>
</calcChain>
</file>

<file path=xl/sharedStrings.xml><?xml version="1.0" encoding="utf-8"?>
<sst xmlns="http://schemas.openxmlformats.org/spreadsheetml/2006/main" count="129" uniqueCount="90">
  <si>
    <r>
      <t>- 16 mm</t>
    </r>
    <r>
      <rPr>
        <vertAlign val="superscript"/>
        <sz val="10"/>
        <rFont val="Arial CE"/>
        <family val="2"/>
        <charset val="238"/>
      </rPr>
      <t xml:space="preserve">2 </t>
    </r>
  </si>
  <si>
    <t>m</t>
  </si>
  <si>
    <t>kpl</t>
  </si>
  <si>
    <t>4.</t>
  </si>
  <si>
    <t>Ostalo</t>
  </si>
  <si>
    <t>Enota</t>
  </si>
  <si>
    <t>Količina</t>
  </si>
  <si>
    <t>Cena/enoto</t>
  </si>
  <si>
    <t>Vrednost</t>
  </si>
  <si>
    <t>kos</t>
  </si>
  <si>
    <t>Št.</t>
  </si>
  <si>
    <t>Opis</t>
  </si>
  <si>
    <t>1.</t>
  </si>
  <si>
    <t>2.</t>
  </si>
  <si>
    <t>3.</t>
  </si>
  <si>
    <t>Vodovni material</t>
  </si>
  <si>
    <t>REKAPITULACIJA</t>
  </si>
  <si>
    <r>
      <t>- 6 mm</t>
    </r>
    <r>
      <rPr>
        <vertAlign val="superscript"/>
        <sz val="10"/>
        <rFont val="Arial CE"/>
        <family val="2"/>
        <charset val="238"/>
      </rPr>
      <t xml:space="preserve">2 </t>
    </r>
  </si>
  <si>
    <t>SKUPAJ brez DDV:</t>
  </si>
  <si>
    <t>SKUPAJ z DDV:</t>
  </si>
  <si>
    <t xml:space="preserve"> </t>
  </si>
  <si>
    <r>
      <t>- 3x1,5 mm</t>
    </r>
    <r>
      <rPr>
        <vertAlign val="superscript"/>
        <sz val="10"/>
        <rFont val="Arial CE"/>
        <family val="2"/>
        <charset val="238"/>
      </rPr>
      <t>2</t>
    </r>
  </si>
  <si>
    <r>
      <t>- 4x1,5 mm</t>
    </r>
    <r>
      <rPr>
        <vertAlign val="superscript"/>
        <sz val="10"/>
        <rFont val="Arial CE"/>
        <family val="2"/>
        <charset val="238"/>
      </rPr>
      <t>2</t>
    </r>
  </si>
  <si>
    <t>Skupaj vodovni material:</t>
  </si>
  <si>
    <t>ur</t>
  </si>
  <si>
    <t>Skupaj ostalo:</t>
  </si>
  <si>
    <r>
      <t>- energetska vrstna sponka 6 mm</t>
    </r>
    <r>
      <rPr>
        <vertAlign val="superscript"/>
        <sz val="10"/>
        <rFont val="Arial CE"/>
        <charset val="238"/>
      </rPr>
      <t>2</t>
    </r>
    <r>
      <rPr>
        <sz val="10"/>
        <rFont val="Arial CE"/>
        <family val="2"/>
        <charset val="238"/>
      </rPr>
      <t>, montaža na DIN šino</t>
    </r>
  </si>
  <si>
    <r>
      <t>- krmilna vrstna sponka 4 mm</t>
    </r>
    <r>
      <rPr>
        <vertAlign val="superscript"/>
        <sz val="10"/>
        <rFont val="Arial CE"/>
        <charset val="238"/>
      </rPr>
      <t>2</t>
    </r>
    <r>
      <rPr>
        <sz val="10"/>
        <rFont val="Arial CE"/>
        <family val="2"/>
        <charset val="238"/>
      </rPr>
      <t>, montaža na DIN šino</t>
    </r>
  </si>
  <si>
    <r>
      <t>- 2x1,5 mm</t>
    </r>
    <r>
      <rPr>
        <vertAlign val="superscript"/>
        <sz val="10"/>
        <rFont val="Arial CE"/>
        <family val="2"/>
        <charset val="238"/>
      </rPr>
      <t>2</t>
    </r>
  </si>
  <si>
    <t>Skupaj razdelilniki:</t>
  </si>
  <si>
    <t>Projektantski nadzor električnih napeljav - vrednost urne postavke po priporočilih IZS in ZAPS, vključen je tudi potovalni čas</t>
  </si>
  <si>
    <t>Izdelava dopolnilnih projektnih rešitev nastalih zaradi nepredvidenih okoliščin v času gradnje (npr. posegi v obstoječ objekt za katerega ni bila na razpolago ustrezna PID dokumentacija) - vrednost urne postavke po priporočilih IZS in ZAPS, vključen je tudi potovalni čas</t>
  </si>
  <si>
    <t>DDV 22%</t>
  </si>
  <si>
    <t>Finožični vodnik H07V-K za izenačevanje potenciala in povezavo kovinskih mas</t>
  </si>
  <si>
    <r>
      <t>Premostitveni kabel za izenečitev potenciala z vodnikom H07V-K 6 mm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 xml:space="preserve">  dolžine 0,5m, na obeh koncih zaključen s kabelskim čevljem, skupaj z vijakom z zobato podložko za pritrditev v konstrukcijo</t>
    </r>
  </si>
  <si>
    <t>Perforirane kabelske police iz pocinkane pločevine s pokrovom za horizontalni in vertikalni razvod šibkotočnih kablov, kot npr. Elba,  višine 50 mm, komplet z obešalnim in pritrdilnim materialom, veznimi in končnimi elementi in ozemljitvijo</t>
  </si>
  <si>
    <t>Opomba:</t>
  </si>
  <si>
    <t xml:space="preserve">Popis del in predizmer je podan kot projektantska ocena predvidenih gradbenih in elektromontažnih del, glede na razpoložljive podatke o cenah in se lahko razlikuje od uradno pridobljenih ponudb.
</t>
  </si>
  <si>
    <t xml:space="preserve">Vse mere je potrebno preveriti na licu mesta in prilagoditi izvedbo dejanskemu stanju.
</t>
  </si>
  <si>
    <r>
      <t xml:space="preserve">Pred pričetkom del mora izvajalec pripraviti gradbišče in vso potrebno dokumentacijo za izvajanje del po popisu (prijava gradbišča, načrt organizacije gradbišča, soglasja in dovoljenja, obvezno gradbiščno dokumentacijo, odločbo o imenovanju odgovornega vodje del in gradbišča, podroben terminski plan izvedbe del, skupni dogovor o zagotavljanju varnosti in zdravja pri delu). Načrt prometne ureditve izvajalec pridobi pri naročniku. </t>
    </r>
    <r>
      <rPr>
        <u/>
        <sz val="10"/>
        <color indexed="8"/>
        <rFont val="Arial"/>
        <family val="2"/>
        <charset val="238"/>
      </rPr>
      <t>Dobavitelj in izvajalec sta dolžna vgraditi material skladno z Odredbo o sezanmu standardov, katerih uporaba ustvari domnevo o skladnosti radbenih proizvodov z zahtevami Zakona o gradbenih proizvodih, Ur.l. RS, št. 32/2013.</t>
    </r>
  </si>
  <si>
    <t>Finožični signalni oklopljen kabel LiYCY položen na kabelske police ali uvlečen v zaščitne cevi</t>
  </si>
  <si>
    <r>
      <t>- 2x0,75 mm</t>
    </r>
    <r>
      <rPr>
        <vertAlign val="superscript"/>
        <sz val="10"/>
        <rFont val="Arial CE"/>
        <family val="2"/>
        <charset val="238"/>
      </rPr>
      <t>2</t>
    </r>
  </si>
  <si>
    <t>Signalni oklopljen kabel JY(St)Y položen na kabelske police ali uvlečen v zaščitne cevi</t>
  </si>
  <si>
    <t>- 2x2x0,8 mm - M-Bus</t>
  </si>
  <si>
    <t>Pregibna zaščitna plastificirana cev (Secaflex), položena nadometno (n/o) za priklop strojev, avtomatike in periferne opreme, z uvodnicami in pritrdilnim materialom</t>
  </si>
  <si>
    <t>- elektromotorni pogon regulacijskega ventila</t>
  </si>
  <si>
    <t>- toplotni števec s komunikacijskim vmesnikom, merilnikom pretoka in temperaturnimi tipali</t>
  </si>
  <si>
    <t>- črpalka z modulom</t>
  </si>
  <si>
    <t>- temperaturno tipalo</t>
  </si>
  <si>
    <t>Prikop kabla na vrstne sponke v razdelilniku (na krmilnik skladno s shemo in po navodilih dobavitelja opreme) na elementu za:</t>
  </si>
  <si>
    <t>1.   VODOVNI MATERIAL</t>
  </si>
  <si>
    <t>- instalacijski odklopnik, 230V, Icu = 10 kA, enopolni, kot npr. ETIMAT P10 C10A</t>
  </si>
  <si>
    <t>- instalacijski odklopnik, 230V, Icu = 10 kA, enopolni, kot npr. ETIMAT P10 C6A</t>
  </si>
  <si>
    <r>
      <t>- signalna vrstna sponka 4 mm</t>
    </r>
    <r>
      <rPr>
        <vertAlign val="superscript"/>
        <sz val="10"/>
        <rFont val="Arial CE"/>
        <charset val="238"/>
      </rPr>
      <t>2</t>
    </r>
    <r>
      <rPr>
        <sz val="10"/>
        <rFont val="Arial CE"/>
        <family val="2"/>
        <charset val="238"/>
      </rPr>
      <t>, montaža na DIN šino</t>
    </r>
  </si>
  <si>
    <t>Predaja vseh atestov, potrdil o meritvah , zapisnikov in predpisanih izjav ter ostale tehnične dokumentacije za vgrajen material, napeljave, naprave in opremo tega objekta komplet z ustreznim šolanjem osebja najemnika</t>
  </si>
  <si>
    <t>POPIS DEL IN PREDIZMERE</t>
  </si>
  <si>
    <t>Opomba (lahko se izvede v 2. fazi) označuje postavke potrebne le za priklop novega hladilnega agregata na električno omrežje in povezavo na CNS</t>
  </si>
  <si>
    <t>Električni sestav</t>
  </si>
  <si>
    <t>Nepredvidena dela z vpisom v gradbeni dnevnik 5%</t>
  </si>
  <si>
    <r>
      <t xml:space="preserve">OPOMBA:
</t>
    </r>
    <r>
      <rPr>
        <i/>
        <sz val="10"/>
        <rFont val="Arial"/>
        <family val="2"/>
        <charset val="238"/>
      </rPr>
      <t>V vseh postavkah je potrebno upoštevati:
- transportne stroške, montažo in vgradnjo opreme,                                                          - zidarsko pomoč, drobni vezni in pritrdilni material,
- manipulativne stroške,                                          
- stroške pripravljalnih in zaključnih del!</t>
    </r>
  </si>
  <si>
    <t>2.   ELEKTRIČNI SESTAV</t>
  </si>
  <si>
    <t>Strokovni nadzor električnih napeljav - vrednost urne postavke po priporočilih IZS in ZAPS, vključen je tudi potovalni čas</t>
  </si>
  <si>
    <r>
      <t xml:space="preserve">Finožični kabel </t>
    </r>
    <r>
      <rPr>
        <sz val="10"/>
        <rFont val="Arial CE"/>
        <charset val="238"/>
      </rPr>
      <t xml:space="preserve">FG16OR16 </t>
    </r>
    <r>
      <rPr>
        <sz val="10"/>
        <rFont val="Arial CE"/>
        <family val="2"/>
        <charset val="238"/>
      </rPr>
      <t>položen na kabelske police ali uvlečen v zaščitne cevi</t>
    </r>
  </si>
  <si>
    <r>
      <t>- 6x0,75 mm</t>
    </r>
    <r>
      <rPr>
        <vertAlign val="superscript"/>
        <sz val="10"/>
        <rFont val="Arial CE"/>
        <family val="2"/>
        <charset val="238"/>
      </rPr>
      <t>2</t>
    </r>
  </si>
  <si>
    <t>- PK100 - 100 mm</t>
  </si>
  <si>
    <t xml:space="preserve">Ravna plastična instalacijska cev (VRM-TURBO), položena nadometno, z razvodnimi dozami in pritrdilnim </t>
  </si>
  <si>
    <r>
      <t>-</t>
    </r>
    <r>
      <rPr>
        <sz val="10"/>
        <rFont val="Symbol"/>
        <family val="1"/>
        <charset val="2"/>
      </rPr>
      <t xml:space="preserve"> </t>
    </r>
    <r>
      <rPr>
        <sz val="10"/>
        <rFont val="Arial CE"/>
        <charset val="238"/>
      </rPr>
      <t xml:space="preserve"> 25/22,1 mm</t>
    </r>
  </si>
  <si>
    <r>
      <t>-</t>
    </r>
    <r>
      <rPr>
        <sz val="10"/>
        <rFont val="Symbol"/>
        <family val="1"/>
        <charset val="2"/>
      </rPr>
      <t xml:space="preserve"> </t>
    </r>
    <r>
      <rPr>
        <sz val="10"/>
        <rFont val="Arial CE"/>
        <charset val="238"/>
      </rPr>
      <t xml:space="preserve"> 20/17,4 mm</t>
    </r>
  </si>
  <si>
    <r>
      <t xml:space="preserve">- </t>
    </r>
    <r>
      <rPr>
        <sz val="10"/>
        <rFont val="Symbol"/>
        <family val="1"/>
        <charset val="2"/>
      </rPr>
      <t></t>
    </r>
    <r>
      <rPr>
        <sz val="10"/>
        <rFont val="Arial CE"/>
        <charset val="238"/>
      </rPr>
      <t xml:space="preserve"> 20/24,7 mm</t>
    </r>
  </si>
  <si>
    <t>- varnostni termostat stikalo</t>
  </si>
  <si>
    <t>Električne meritve zaščite proti električnemu udaru in ozemljitev z izdelavo merilnega poročila, merilec mora imeti opralvljen izpit Preglednik manj zahtevnih (zahtevnih) električnih inštalacij in inštalacij zaščite pred delovanjem strele, meritve morajo biti narejene v prisotnosti odgovornega nadzornika električnih instalacij in opreme - merilec mora biti prisoten pri gradnji v vseh gradbenih fazah!</t>
  </si>
  <si>
    <r>
      <t>- 3x2,5 mm</t>
    </r>
    <r>
      <rPr>
        <vertAlign val="superscript"/>
        <sz val="10"/>
        <rFont val="Arial CE"/>
        <family val="2"/>
        <charset val="238"/>
      </rPr>
      <t>2</t>
    </r>
  </si>
  <si>
    <r>
      <t xml:space="preserve">Strojno vrtanje obstoječe AB stene oziroma stropa -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>32 mm, globine do 500 mm</t>
    </r>
  </si>
  <si>
    <r>
      <t xml:space="preserve">Električni sestav  </t>
    </r>
    <r>
      <rPr>
        <b/>
        <i/>
        <sz val="10"/>
        <rFont val="Arial"/>
        <family val="2"/>
      </rPr>
      <t xml:space="preserve">EP TP (toplotna postaja) </t>
    </r>
    <r>
      <rPr>
        <sz val="10"/>
        <rFont val="Arial"/>
        <family val="2"/>
      </rPr>
      <t>narejen iz tipske n/o kovinske omare arica je izdelana iz jeklene pločevine, stopnja zaščite svetilke proti delcem in vlagi je IP65, stopnja mehanske odpornosti na udarce je IK10, opremljena z vrati s ključavnico, pritrjena na betonsko steno, opremljena z žepki za načrte),  dimenzij (šxvxg): 550 x 800 x 250 m, kot npr. GT 80-55-25 (Eti), ožičena in preiskušana, s sledečimi elementi:</t>
    </r>
  </si>
  <si>
    <r>
      <t xml:space="preserve">Dopolnitev obstoječega električnega sestava </t>
    </r>
    <r>
      <rPr>
        <b/>
        <i/>
        <sz val="10"/>
        <rFont val="Arial"/>
        <family val="2"/>
      </rPr>
      <t xml:space="preserve">R Kotlovnica </t>
    </r>
    <r>
      <rPr>
        <sz val="10"/>
        <rFont val="Arial"/>
        <family val="2"/>
      </rPr>
      <t>s sledečimi elementi:</t>
    </r>
  </si>
  <si>
    <t>- instalacijski odklopnik, 230V, Icu = 10 kA, enopolni, kot npr. ETIMAT P10 C16A</t>
  </si>
  <si>
    <t>- ožičenje električnega sestava, opremljenega z napisnimi ploščicami opreme električnega sestava in kablov, pritrdilnim in ostalim drobnim materialom, izdelavo tripolnih načrtov, predajo dokumentacije, meritev in certifikatov za ta električni sestav</t>
  </si>
  <si>
    <r>
      <t>- glavno bremensko ločilno stikalo za vgradnjo na vrata omare, I</t>
    </r>
    <r>
      <rPr>
        <vertAlign val="subscript"/>
        <sz val="10"/>
        <rFont val="Arial CE"/>
        <charset val="238"/>
      </rPr>
      <t>n</t>
    </r>
    <r>
      <rPr>
        <sz val="10"/>
        <rFont val="Arial CE"/>
        <charset val="238"/>
      </rPr>
      <t>=25 A, kontaktni sklop 1x (0-1), z indikacijo položaja kontakta, kot npr. CS 25 90 U (Eti)</t>
    </r>
  </si>
  <si>
    <r>
      <t>prenapetostni zaščitni odvodnik 2. stopnje, I</t>
    </r>
    <r>
      <rPr>
        <vertAlign val="subscript"/>
        <sz val="10"/>
        <rFont val="Arial CE"/>
        <charset val="238"/>
      </rPr>
      <t>n</t>
    </r>
    <r>
      <rPr>
        <sz val="10"/>
        <rFont val="Arial CE"/>
        <charset val="238"/>
      </rPr>
      <t xml:space="preserve"> (8/20)= 20 kA,enopolni + N, s prikazom stanja kot npr. PZH II V1+1/275/50 (Hermi)</t>
    </r>
  </si>
  <si>
    <r>
      <t>- bremensko ločilno stikalo za montažo na vrata omare, I</t>
    </r>
    <r>
      <rPr>
        <vertAlign val="subscript"/>
        <sz val="10"/>
        <rFont val="Arial CE"/>
        <charset val="238"/>
      </rPr>
      <t>n</t>
    </r>
    <r>
      <rPr>
        <sz val="10"/>
        <rFont val="Arial CE"/>
        <charset val="238"/>
      </rPr>
      <t>=10 A, kontaktni sklop 1x (0-1), z indikacijo položaja kontakta, kot npr. CS 10 90 U (Eti)</t>
    </r>
  </si>
  <si>
    <r>
      <t>- sistem viličastih zbiralk L (10 mm</t>
    </r>
    <r>
      <rPr>
        <vertAlign val="superscript"/>
        <sz val="10"/>
        <rFont val="Arial CE"/>
        <charset val="238"/>
      </rPr>
      <t>2</t>
    </r>
    <r>
      <rPr>
        <sz val="10"/>
        <rFont val="Arial CE"/>
        <family val="2"/>
        <charset val="238"/>
      </rPr>
      <t>)</t>
    </r>
  </si>
  <si>
    <r>
      <t>- modularni kontaktor, 230V/1,5 kW (AC3), I</t>
    </r>
    <r>
      <rPr>
        <vertAlign val="subscript"/>
        <sz val="10"/>
        <rFont val="Arial"/>
        <family val="2"/>
        <charset val="238"/>
      </rPr>
      <t>th</t>
    </r>
    <r>
      <rPr>
        <sz val="10"/>
        <rFont val="Arial"/>
        <family val="2"/>
        <charset val="238"/>
      </rPr>
      <t>= 20A, krmilna napetost 230V AC, kot npr. R20-20 (Eti), kontakti 2xNO</t>
    </r>
  </si>
  <si>
    <t>- montaža naprave za obdelavo in oddajo podatkov daljinskega ogrevanja, samo ožičenje</t>
  </si>
  <si>
    <t>- montaža krmilnika ECL Comfort 310, samo ožičenje</t>
  </si>
  <si>
    <r>
      <t>- priključni blok 8x6 mm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>- N, montaža na DIN šino</t>
    </r>
  </si>
  <si>
    <r>
      <t>- priključni blok 8x6 mm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>- PE, montaža na DIN šino</t>
    </r>
  </si>
  <si>
    <t>ES TP</t>
  </si>
  <si>
    <t>R Kotlovnica</t>
  </si>
  <si>
    <t xml:space="preserve">Izdelava PID tehnične dokumentacije (4 izvodi) </t>
  </si>
  <si>
    <t>3.   OSTALO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</si>
</sst>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_-* #,##0.00\ _S_I_T_-;\-* #,##0.00\ _S_I_T_-;_-* &quot;-&quot;??\ _S_I_T_-;_-@_-"/>
    <numFmt numFmtId="165" formatCode="#,##0.00\ _S_I_T"/>
    <numFmt numFmtId="166" formatCode="0.0"/>
    <numFmt numFmtId="167" formatCode="\$#,##0\ ;\(\$#,##0\)"/>
    <numFmt numFmtId="168" formatCode="_-&quot;€&quot;\ * #,##0.00_-;\-&quot;€&quot;\ * #,##0.00_-;_-&quot;€&quot;\ * &quot;-&quot;??_-;_-@_-"/>
  </numFmts>
  <fonts count="42">
    <font>
      <sz val="10"/>
      <name val="Arial CE"/>
      <charset val="238"/>
    </font>
    <font>
      <sz val="10"/>
      <name val="Arial CE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sz val="10"/>
      <name val="Arial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Symbol"/>
      <family val="1"/>
      <charset val="2"/>
    </font>
    <font>
      <b/>
      <i/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9"/>
      <name val="Futura Prins"/>
    </font>
    <font>
      <b/>
      <i/>
      <sz val="11"/>
      <name val="Arial"/>
      <family val="2"/>
    </font>
    <font>
      <sz val="11"/>
      <name val="Arial"/>
      <family val="2"/>
    </font>
    <font>
      <sz val="11"/>
      <color indexed="10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"/>
      <family val="2"/>
    </font>
    <font>
      <vertAlign val="superscript"/>
      <sz val="10"/>
      <name val="Arial CE"/>
      <charset val="238"/>
    </font>
    <font>
      <vertAlign val="subscript"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2"/>
      <color indexed="12"/>
      <name val="Arial"/>
      <family val="2"/>
      <charset val="238"/>
    </font>
    <font>
      <b/>
      <sz val="18"/>
      <color indexed="62"/>
      <name val="Cambria"/>
      <family val="2"/>
      <charset val="238"/>
    </font>
    <font>
      <b/>
      <sz val="11"/>
      <name val="Arial"/>
      <family val="2"/>
      <charset val="238"/>
    </font>
    <font>
      <u/>
      <sz val="10"/>
      <color indexed="8"/>
      <name val="Arial"/>
      <family val="2"/>
      <charset val="238"/>
    </font>
    <font>
      <sz val="10"/>
      <name val="Myriad Pro"/>
      <family val="2"/>
    </font>
    <font>
      <sz val="11"/>
      <name val="Myriad Pro"/>
      <family val="2"/>
    </font>
    <font>
      <vertAlign val="sub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rgb="FFFF0000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7">
    <xf numFmtId="0" fontId="0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0" fillId="4" borderId="0" applyNumberFormat="0" applyBorder="0" applyAlignment="0" applyProtection="0"/>
    <xf numFmtId="0" fontId="30" fillId="7" borderId="0" applyNumberFormat="0" applyBorder="0" applyAlignment="0" applyProtection="0"/>
    <xf numFmtId="0" fontId="31" fillId="5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1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1" applyAlignment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4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74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2" fontId="4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49" fontId="6" fillId="0" borderId="0" xfId="0" applyNumberFormat="1" applyFont="1" applyAlignment="1">
      <alignment vertical="top" wrapText="1"/>
    </xf>
    <xf numFmtId="0" fontId="7" fillId="0" borderId="0" xfId="0" applyFont="1"/>
    <xf numFmtId="0" fontId="8" fillId="0" borderId="0" xfId="0" applyFont="1"/>
    <xf numFmtId="0" fontId="6" fillId="0" borderId="0" xfId="0" applyFont="1"/>
    <xf numFmtId="165" fontId="6" fillId="0" borderId="0" xfId="0" applyNumberFormat="1" applyFont="1"/>
    <xf numFmtId="0" fontId="10" fillId="0" borderId="0" xfId="0" applyFont="1"/>
    <xf numFmtId="0" fontId="11" fillId="0" borderId="0" xfId="0" applyFont="1"/>
    <xf numFmtId="49" fontId="15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/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/>
    </xf>
    <xf numFmtId="4" fontId="14" fillId="0" borderId="0" xfId="0" applyNumberFormat="1" applyFont="1" applyAlignment="1">
      <alignment vertical="top"/>
    </xf>
    <xf numFmtId="0" fontId="14" fillId="0" borderId="0" xfId="0" applyFont="1" applyAlignment="1">
      <alignment vertical="top" wrapText="1"/>
    </xf>
    <xf numFmtId="0" fontId="2" fillId="13" borderId="3" xfId="0" applyFont="1" applyFill="1" applyBorder="1" applyAlignment="1">
      <alignment horizontal="left" vertical="top"/>
    </xf>
    <xf numFmtId="49" fontId="2" fillId="13" borderId="3" xfId="0" applyNumberFormat="1" applyFont="1" applyFill="1" applyBorder="1" applyAlignment="1">
      <alignment horizontal="justify" vertical="top" wrapText="1"/>
    </xf>
    <xf numFmtId="0" fontId="2" fillId="13" borderId="3" xfId="0" applyFont="1" applyFill="1" applyBorder="1" applyAlignment="1">
      <alignment horizontal="justify" vertical="top" wrapText="1"/>
    </xf>
    <xf numFmtId="0" fontId="2" fillId="13" borderId="3" xfId="0" applyFont="1" applyFill="1" applyBorder="1" applyAlignment="1">
      <alignment horizontal="center" vertical="top"/>
    </xf>
    <xf numFmtId="2" fontId="2" fillId="13" borderId="3" xfId="0" applyNumberFormat="1" applyFont="1" applyFill="1" applyBorder="1" applyAlignment="1">
      <alignment horizontal="center" vertical="top"/>
    </xf>
    <xf numFmtId="4" fontId="2" fillId="13" borderId="3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Alignment="1">
      <alignment vertical="top"/>
    </xf>
    <xf numFmtId="0" fontId="16" fillId="0" borderId="0" xfId="0" applyFont="1" applyFill="1" applyBorder="1" applyAlignment="1">
      <alignment horizontal="left" vertical="top"/>
    </xf>
    <xf numFmtId="49" fontId="16" fillId="0" borderId="0" xfId="0" applyNumberFormat="1" applyFont="1" applyFill="1" applyAlignment="1">
      <alignment horizontal="justify" vertical="top" wrapText="1"/>
    </xf>
    <xf numFmtId="0" fontId="16" fillId="0" borderId="0" xfId="0" applyFont="1" applyFill="1" applyAlignment="1">
      <alignment horizontal="justify" vertical="top" wrapText="1"/>
    </xf>
    <xf numFmtId="0" fontId="16" fillId="0" borderId="0" xfId="0" applyFont="1" applyFill="1" applyAlignment="1">
      <alignment horizontal="center" vertical="top"/>
    </xf>
    <xf numFmtId="2" fontId="16" fillId="0" borderId="0" xfId="0" applyNumberFormat="1" applyFont="1" applyFill="1" applyAlignment="1">
      <alignment vertical="top"/>
    </xf>
    <xf numFmtId="4" fontId="16" fillId="0" borderId="0" xfId="0" applyNumberFormat="1" applyFont="1" applyFill="1" applyAlignment="1">
      <alignment vertical="top"/>
    </xf>
    <xf numFmtId="0" fontId="17" fillId="0" borderId="0" xfId="0" applyFont="1"/>
    <xf numFmtId="0" fontId="13" fillId="0" borderId="0" xfId="0" applyFont="1"/>
    <xf numFmtId="165" fontId="17" fillId="0" borderId="0" xfId="0" applyNumberFormat="1" applyFont="1"/>
    <xf numFmtId="16" fontId="10" fillId="0" borderId="0" xfId="0" applyNumberFormat="1" applyFont="1"/>
    <xf numFmtId="49" fontId="3" fillId="0" borderId="0" xfId="0" applyNumberFormat="1" applyFont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2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left" vertical="top" wrapText="1"/>
    </xf>
    <xf numFmtId="2" fontId="14" fillId="0" borderId="0" xfId="0" applyNumberFormat="1" applyFont="1" applyFill="1" applyBorder="1" applyAlignment="1">
      <alignment horizontal="right" wrapText="1"/>
    </xf>
    <xf numFmtId="49" fontId="14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14" fillId="0" borderId="0" xfId="0" applyFont="1" applyFill="1" applyAlignment="1">
      <alignment horizontal="left" vertical="top" wrapText="1"/>
    </xf>
    <xf numFmtId="4" fontId="14" fillId="0" borderId="0" xfId="0" applyNumberFormat="1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vertical="top" wrapText="1"/>
    </xf>
    <xf numFmtId="49" fontId="14" fillId="0" borderId="0" xfId="0" applyNumberFormat="1" applyFont="1" applyFill="1" applyAlignment="1">
      <alignment horizontal="left" vertical="top" wrapText="1"/>
    </xf>
    <xf numFmtId="0" fontId="12" fillId="0" borderId="0" xfId="0" applyFont="1" applyFill="1" applyAlignment="1">
      <alignment horizontal="justify" vertical="top" wrapText="1"/>
    </xf>
    <xf numFmtId="0" fontId="14" fillId="0" borderId="0" xfId="0" applyFont="1" applyFill="1"/>
    <xf numFmtId="4" fontId="14" fillId="0" borderId="0" xfId="0" applyNumberFormat="1" applyFont="1" applyFill="1" applyAlignment="1">
      <alignment horizontal="right" vertical="top"/>
    </xf>
    <xf numFmtId="0" fontId="6" fillId="0" borderId="0" xfId="0" applyFont="1" applyFill="1"/>
    <xf numFmtId="0" fontId="9" fillId="0" borderId="0" xfId="0" applyFont="1" applyFill="1"/>
    <xf numFmtId="165" fontId="13" fillId="0" borderId="0" xfId="0" applyNumberFormat="1" applyFont="1" applyFill="1"/>
    <xf numFmtId="0" fontId="14" fillId="0" borderId="0" xfId="0" applyFont="1" applyFill="1" applyAlignment="1">
      <alignment horizontal="right" vertical="top"/>
    </xf>
    <xf numFmtId="0" fontId="14" fillId="0" borderId="0" xfId="0" applyFont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Fill="1" applyAlignment="1">
      <alignment horizontal="left" vertical="top" wrapText="1"/>
    </xf>
    <xf numFmtId="49" fontId="13" fillId="0" borderId="0" xfId="0" applyNumberFormat="1" applyFont="1" applyFill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NumberFormat="1" applyFill="1" applyAlignment="1">
      <alignment horizontal="left" vertical="top" wrapText="1"/>
    </xf>
    <xf numFmtId="0" fontId="13" fillId="0" borderId="0" xfId="0" applyFont="1" applyFill="1" applyAlignment="1">
      <alignment vertical="top"/>
    </xf>
    <xf numFmtId="0" fontId="13" fillId="0" borderId="0" xfId="0" applyFont="1" applyAlignment="1">
      <alignment vertical="top"/>
    </xf>
    <xf numFmtId="4" fontId="13" fillId="0" borderId="0" xfId="0" applyNumberFormat="1" applyFont="1" applyAlignment="1">
      <alignment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vertical="top"/>
    </xf>
    <xf numFmtId="4" fontId="0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 wrapText="1"/>
    </xf>
    <xf numFmtId="49" fontId="13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vertical="top" wrapText="1"/>
    </xf>
    <xf numFmtId="49" fontId="0" fillId="0" borderId="0" xfId="0" applyNumberFormat="1" applyFill="1" applyAlignment="1">
      <alignment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vertical="top" wrapText="1"/>
    </xf>
    <xf numFmtId="4" fontId="3" fillId="0" borderId="2" xfId="0" applyNumberFormat="1" applyFont="1" applyFill="1" applyBorder="1" applyAlignment="1"/>
    <xf numFmtId="0" fontId="2" fillId="0" borderId="4" xfId="0" applyFont="1" applyFill="1" applyBorder="1" applyAlignment="1">
      <alignment horizontal="justify" vertical="top" wrapText="1"/>
    </xf>
    <xf numFmtId="0" fontId="14" fillId="0" borderId="4" xfId="0" applyFont="1" applyBorder="1" applyAlignment="1">
      <alignment vertical="top" wrapText="1"/>
    </xf>
    <xf numFmtId="0" fontId="19" fillId="0" borderId="4" xfId="0" applyFont="1" applyFill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13" fillId="0" borderId="0" xfId="0" applyFont="1" applyFill="1"/>
    <xf numFmtId="0" fontId="15" fillId="0" borderId="2" xfId="0" applyFont="1" applyFill="1" applyBorder="1" applyAlignment="1">
      <alignment horizontal="left"/>
    </xf>
    <xf numFmtId="49" fontId="23" fillId="0" borderId="0" xfId="0" applyNumberFormat="1" applyFont="1" applyFill="1" applyAlignment="1">
      <alignment horizontal="justify" vertical="top" wrapText="1"/>
    </xf>
    <xf numFmtId="0" fontId="23" fillId="0" borderId="0" xfId="0" applyFont="1" applyFill="1" applyAlignment="1">
      <alignment horizontal="justify" vertical="top" wrapText="1"/>
    </xf>
    <xf numFmtId="0" fontId="24" fillId="0" borderId="0" xfId="0" applyFont="1" applyAlignment="1">
      <alignment vertical="top"/>
    </xf>
    <xf numFmtId="0" fontId="13" fillId="0" borderId="5" xfId="0" applyFont="1" applyFill="1" applyBorder="1"/>
    <xf numFmtId="165" fontId="13" fillId="0" borderId="5" xfId="0" applyNumberFormat="1" applyFont="1" applyFill="1" applyBorder="1"/>
    <xf numFmtId="0" fontId="9" fillId="0" borderId="0" xfId="0" applyFont="1"/>
    <xf numFmtId="165" fontId="13" fillId="0" borderId="0" xfId="0" applyNumberFormat="1" applyFont="1"/>
    <xf numFmtId="165" fontId="14" fillId="0" borderId="0" xfId="0" applyNumberFormat="1" applyFont="1"/>
    <xf numFmtId="0" fontId="3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right" vertical="top"/>
    </xf>
    <xf numFmtId="0" fontId="15" fillId="0" borderId="2" xfId="0" applyFont="1" applyFill="1" applyBorder="1" applyAlignment="1">
      <alignment horizontal="justify"/>
    </xf>
    <xf numFmtId="0" fontId="0" fillId="0" borderId="0" xfId="0" applyNumberFormat="1" applyAlignment="1">
      <alignment vertical="top" wrapText="1"/>
    </xf>
    <xf numFmtId="0" fontId="8" fillId="0" borderId="0" xfId="0" applyFont="1" applyBorder="1" applyAlignment="1">
      <alignment horizontal="justify"/>
    </xf>
    <xf numFmtId="1" fontId="14" fillId="0" borderId="0" xfId="0" applyNumberFormat="1" applyFont="1" applyAlignment="1">
      <alignment vertical="top"/>
    </xf>
    <xf numFmtId="0" fontId="26" fillId="0" borderId="0" xfId="0" applyFont="1"/>
    <xf numFmtId="0" fontId="41" fillId="0" borderId="0" xfId="0" applyFont="1" applyFill="1" applyAlignment="1">
      <alignment horizontal="left" vertical="top"/>
    </xf>
    <xf numFmtId="0" fontId="41" fillId="0" borderId="0" xfId="0" applyFont="1" applyFill="1" applyAlignment="1">
      <alignment vertical="top"/>
    </xf>
    <xf numFmtId="49" fontId="14" fillId="0" borderId="0" xfId="0" applyNumberFormat="1" applyFont="1" applyAlignment="1">
      <alignment horizontal="justify" vertical="top" wrapText="1"/>
    </xf>
    <xf numFmtId="49" fontId="14" fillId="0" borderId="0" xfId="0" applyNumberFormat="1" applyFont="1" applyAlignment="1">
      <alignment horizontal="left" vertical="top" wrapText="1"/>
    </xf>
    <xf numFmtId="0" fontId="14" fillId="0" borderId="0" xfId="0" applyFont="1" applyBorder="1" applyAlignment="1">
      <alignment vertical="top"/>
    </xf>
    <xf numFmtId="4" fontId="14" fillId="0" borderId="0" xfId="0" applyNumberFormat="1" applyFont="1" applyBorder="1" applyAlignment="1">
      <alignment vertical="top"/>
    </xf>
    <xf numFmtId="3" fontId="13" fillId="0" borderId="0" xfId="0" applyNumberFormat="1" applyFont="1" applyAlignment="1">
      <alignment horizontal="right" vertical="top"/>
    </xf>
    <xf numFmtId="4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vertical="top"/>
    </xf>
    <xf numFmtId="0" fontId="0" fillId="0" borderId="0" xfId="0" applyFill="1" applyAlignment="1">
      <alignment vertical="top"/>
    </xf>
    <xf numFmtId="49" fontId="0" fillId="0" borderId="0" xfId="0" applyNumberFormat="1" applyFont="1" applyFill="1" applyAlignment="1">
      <alignment horizontal="left" vertical="top" wrapText="1"/>
    </xf>
    <xf numFmtId="0" fontId="3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 shrinkToFit="1"/>
    </xf>
    <xf numFmtId="0" fontId="37" fillId="0" borderId="0" xfId="0" applyFont="1" applyFill="1" applyAlignment="1">
      <alignment horizontal="left" vertical="top"/>
    </xf>
    <xf numFmtId="0" fontId="37" fillId="0" borderId="0" xfId="0" applyFont="1" applyFill="1" applyAlignment="1">
      <alignment horizontal="left" vertical="top" wrapText="1"/>
    </xf>
    <xf numFmtId="0" fontId="37" fillId="0" borderId="0" xfId="0" applyFont="1" applyFill="1" applyAlignment="1">
      <alignment vertical="top"/>
    </xf>
    <xf numFmtId="4" fontId="37" fillId="0" borderId="0" xfId="0" applyNumberFormat="1" applyFont="1" applyFill="1" applyBorder="1" applyAlignment="1">
      <alignment horizontal="right" vertical="top"/>
    </xf>
    <xf numFmtId="0" fontId="38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44" fontId="3" fillId="0" borderId="0" xfId="0" applyNumberFormat="1" applyFont="1" applyAlignment="1">
      <alignment vertical="top"/>
    </xf>
    <xf numFmtId="0" fontId="3" fillId="0" borderId="0" xfId="0" applyFont="1" applyFill="1" applyAlignment="1">
      <alignment horizontal="right" vertical="top"/>
    </xf>
    <xf numFmtId="49" fontId="12" fillId="0" borderId="0" xfId="0" applyNumberFormat="1" applyFont="1" applyFill="1" applyAlignment="1">
      <alignment horizontal="justify" vertical="top" wrapText="1"/>
    </xf>
    <xf numFmtId="49" fontId="3" fillId="0" borderId="0" xfId="0" applyNumberFormat="1" applyFont="1" applyAlignment="1">
      <alignment horizontal="justify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44" fontId="6" fillId="0" borderId="0" xfId="0" applyNumberFormat="1" applyFont="1"/>
    <xf numFmtId="44" fontId="13" fillId="0" borderId="0" xfId="0" applyNumberFormat="1" applyFont="1" applyFill="1"/>
    <xf numFmtId="44" fontId="6" fillId="0" borderId="0" xfId="0" applyNumberFormat="1" applyFont="1" applyFill="1"/>
    <xf numFmtId="44" fontId="13" fillId="0" borderId="0" xfId="0" applyNumberFormat="1" applyFont="1" applyFill="1" applyBorder="1"/>
    <xf numFmtId="44" fontId="13" fillId="0" borderId="5" xfId="0" applyNumberFormat="1" applyFont="1" applyFill="1" applyBorder="1"/>
    <xf numFmtId="44" fontId="13" fillId="0" borderId="0" xfId="0" applyNumberFormat="1" applyFont="1"/>
    <xf numFmtId="44" fontId="17" fillId="0" borderId="0" xfId="0" applyNumberFormat="1" applyFont="1"/>
    <xf numFmtId="44" fontId="14" fillId="0" borderId="0" xfId="0" applyNumberFormat="1" applyFont="1"/>
    <xf numFmtId="44" fontId="0" fillId="0" borderId="0" xfId="0" applyNumberFormat="1"/>
    <xf numFmtId="44" fontId="13" fillId="0" borderId="0" xfId="0" applyNumberFormat="1" applyFont="1" applyFill="1" applyAlignment="1">
      <alignment vertical="top"/>
    </xf>
    <xf numFmtId="44" fontId="14" fillId="0" borderId="0" xfId="0" applyNumberFormat="1" applyFont="1" applyFill="1" applyAlignment="1">
      <alignment vertical="top"/>
    </xf>
    <xf numFmtId="44" fontId="14" fillId="0" borderId="0" xfId="0" applyNumberFormat="1" applyFont="1" applyAlignment="1">
      <alignment vertical="top"/>
    </xf>
    <xf numFmtId="44" fontId="13" fillId="0" borderId="0" xfId="0" applyNumberFormat="1" applyFont="1" applyAlignment="1">
      <alignment vertical="top"/>
    </xf>
    <xf numFmtId="44" fontId="0" fillId="0" borderId="0" xfId="0" applyNumberFormat="1" applyFont="1" applyFill="1" applyAlignment="1">
      <alignment vertical="top"/>
    </xf>
    <xf numFmtId="44" fontId="14" fillId="0" borderId="0" xfId="0" applyNumberFormat="1" applyFont="1" applyBorder="1" applyAlignment="1">
      <alignment horizontal="right" vertical="top"/>
    </xf>
    <xf numFmtId="44" fontId="14" fillId="0" borderId="0" xfId="0" applyNumberFormat="1" applyFont="1" applyFill="1" applyAlignment="1">
      <alignment horizontal="right" vertical="top"/>
    </xf>
    <xf numFmtId="44" fontId="13" fillId="0" borderId="0" xfId="0" applyNumberFormat="1" applyFont="1" applyAlignment="1">
      <alignment horizontal="right" vertical="top"/>
    </xf>
    <xf numFmtId="44" fontId="13" fillId="0" borderId="0" xfId="0" applyNumberFormat="1" applyFont="1" applyFill="1" applyAlignment="1">
      <alignment horizontal="right" vertical="top"/>
    </xf>
    <xf numFmtId="44" fontId="14" fillId="0" borderId="0" xfId="0" applyNumberFormat="1" applyFont="1" applyFill="1" applyBorder="1" applyAlignment="1">
      <alignment horizontal="right" vertical="top"/>
    </xf>
    <xf numFmtId="44" fontId="3" fillId="0" borderId="2" xfId="0" applyNumberFormat="1" applyFont="1" applyFill="1" applyBorder="1" applyAlignment="1"/>
    <xf numFmtId="44" fontId="15" fillId="0" borderId="2" xfId="0" applyNumberFormat="1" applyFont="1" applyFill="1" applyBorder="1" applyAlignment="1"/>
    <xf numFmtId="44" fontId="19" fillId="0" borderId="4" xfId="0" applyNumberFormat="1" applyFont="1" applyBorder="1" applyAlignment="1">
      <alignment horizontal="right"/>
    </xf>
    <xf numFmtId="44" fontId="14" fillId="0" borderId="0" xfId="0" applyNumberFormat="1" applyFont="1" applyFill="1" applyBorder="1" applyAlignment="1">
      <alignment horizontal="right" wrapText="1"/>
    </xf>
    <xf numFmtId="44" fontId="14" fillId="0" borderId="0" xfId="0" applyNumberFormat="1" applyFont="1" applyBorder="1" applyAlignment="1">
      <alignment vertical="top"/>
    </xf>
    <xf numFmtId="44" fontId="0" fillId="0" borderId="0" xfId="0" applyNumberFormat="1" applyFont="1" applyAlignment="1">
      <alignment vertical="top"/>
    </xf>
  </cellXfs>
  <cellStyles count="157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Comma 10" xfId="19"/>
    <cellStyle name="Comma 11" xfId="20"/>
    <cellStyle name="Comma 12" xfId="21"/>
    <cellStyle name="Comma 13" xfId="22"/>
    <cellStyle name="Comma 14" xfId="23"/>
    <cellStyle name="Comma 15" xfId="24"/>
    <cellStyle name="Comma 3" xfId="25"/>
    <cellStyle name="Comma 4" xfId="26"/>
    <cellStyle name="Comma 5" xfId="27"/>
    <cellStyle name="Comma 6" xfId="28"/>
    <cellStyle name="Comma 7" xfId="29"/>
    <cellStyle name="Comma 8" xfId="30"/>
    <cellStyle name="Comma 9" xfId="31"/>
    <cellStyle name="Comma0" xfId="32"/>
    <cellStyle name="Currency0" xfId="33"/>
    <cellStyle name="Date" xfId="34"/>
    <cellStyle name="Element-delo" xfId="35"/>
    <cellStyle name="Emphasis 1" xfId="36"/>
    <cellStyle name="Emphasis 2" xfId="37"/>
    <cellStyle name="Emphasis 3" xfId="38"/>
    <cellStyle name="Euro" xfId="39"/>
    <cellStyle name="Euro 2" xfId="40"/>
    <cellStyle name="Euro 2 2" xfId="41"/>
    <cellStyle name="Euro 3" xfId="42"/>
    <cellStyle name="Euro 3 2" xfId="43"/>
    <cellStyle name="Euro 4" xfId="44"/>
    <cellStyle name="Euro 4 2" xfId="45"/>
    <cellStyle name="Euro 5" xfId="46"/>
    <cellStyle name="Euro 5 2" xfId="47"/>
    <cellStyle name="Euro 6" xfId="48"/>
    <cellStyle name="Euro 6 2" xfId="49"/>
    <cellStyle name="Euro 7" xfId="50"/>
    <cellStyle name="Euro 7 2" xfId="51"/>
    <cellStyle name="Euro 8" xfId="52"/>
    <cellStyle name="Euro 9" xfId="53"/>
    <cellStyle name="Fixed" xfId="54"/>
    <cellStyle name="Hiperpovezava 2" xfId="55"/>
    <cellStyle name="Navadno" xfId="0" builtinId="0"/>
    <cellStyle name="Navadno 14" xfId="56"/>
    <cellStyle name="Navadno 14 2" xfId="57"/>
    <cellStyle name="Navadno 14 3" xfId="58"/>
    <cellStyle name="Navadno 14 4" xfId="59"/>
    <cellStyle name="Navadno 14 5" xfId="60"/>
    <cellStyle name="Navadno 15" xfId="61"/>
    <cellStyle name="Navadno 15 2" xfId="62"/>
    <cellStyle name="Navadno 15 3" xfId="63"/>
    <cellStyle name="Navadno 15 4" xfId="64"/>
    <cellStyle name="Navadno 15 5" xfId="65"/>
    <cellStyle name="Navadno 2" xfId="66"/>
    <cellStyle name="Navadno 2 10" xfId="67"/>
    <cellStyle name="Navadno 2 2" xfId="68"/>
    <cellStyle name="Navadno 2 2 2" xfId="69"/>
    <cellStyle name="Navadno 2 2_E - pripravljen" xfId="70"/>
    <cellStyle name="Navadno 2 3" xfId="71"/>
    <cellStyle name="Navadno 2 3 2" xfId="72"/>
    <cellStyle name="Navadno 2 3_E - pripravljen" xfId="73"/>
    <cellStyle name="Navadno 2 4" xfId="74"/>
    <cellStyle name="Navadno 2 4 2" xfId="75"/>
    <cellStyle name="Navadno 2 4_E - pripravljen" xfId="76"/>
    <cellStyle name="Navadno 2 5" xfId="77"/>
    <cellStyle name="Navadno 2 5 2" xfId="78"/>
    <cellStyle name="Navadno 2 5_E - pripravljen" xfId="79"/>
    <cellStyle name="Navadno 2 6" xfId="80"/>
    <cellStyle name="Navadno 2 6 2" xfId="81"/>
    <cellStyle name="Navadno 2 6_E - pripravljen" xfId="82"/>
    <cellStyle name="Navadno 2 7" xfId="83"/>
    <cellStyle name="Navadno 2 7 2" xfId="84"/>
    <cellStyle name="Navadno 2 8" xfId="85"/>
    <cellStyle name="Navadno 2 9" xfId="86"/>
    <cellStyle name="Navadno 2_E - pripravljen" xfId="87"/>
    <cellStyle name="Navadno 28" xfId="88"/>
    <cellStyle name="Navadno 28 2" xfId="89"/>
    <cellStyle name="Navadno 28 3" xfId="90"/>
    <cellStyle name="Navadno 28 4" xfId="91"/>
    <cellStyle name="Navadno 28 5" xfId="92"/>
    <cellStyle name="Navadno 3" xfId="93"/>
    <cellStyle name="Navadno 3 2" xfId="94"/>
    <cellStyle name="Navadno 3_WIN-06-005-03 POPIS EDA center- Požarni sistem  PZI" xfId="95"/>
    <cellStyle name="Navadno 42" xfId="96"/>
    <cellStyle name="Navadno 5" xfId="97"/>
    <cellStyle name="Navadno 6" xfId="98"/>
    <cellStyle name="Navadno 64" xfId="99"/>
    <cellStyle name="Navadno 65" xfId="100"/>
    <cellStyle name="Normal 10 10" xfId="101"/>
    <cellStyle name="Normal 10 11" xfId="102"/>
    <cellStyle name="Normal 10 12" xfId="103"/>
    <cellStyle name="Normal 10 13" xfId="104"/>
    <cellStyle name="Normal 10 2" xfId="105"/>
    <cellStyle name="Normal 10 3" xfId="106"/>
    <cellStyle name="Normal 10 4" xfId="107"/>
    <cellStyle name="Normal 10 5" xfId="108"/>
    <cellStyle name="Normal 10 6" xfId="109"/>
    <cellStyle name="Normal 10 7" xfId="110"/>
    <cellStyle name="Normal 10 8" xfId="111"/>
    <cellStyle name="Normal 10 9" xfId="112"/>
    <cellStyle name="Normal 11" xfId="113"/>
    <cellStyle name="Normal 12" xfId="114"/>
    <cellStyle name="Normal 13" xfId="115"/>
    <cellStyle name="Normal 14" xfId="116"/>
    <cellStyle name="Normal 15" xfId="117"/>
    <cellStyle name="Normal 16" xfId="118"/>
    <cellStyle name="Normal 2" xfId="119"/>
    <cellStyle name="Normal 2 2" xfId="120"/>
    <cellStyle name="Normal 2 3" xfId="121"/>
    <cellStyle name="Normal 2 4" xfId="122"/>
    <cellStyle name="Normal 2 5" xfId="123"/>
    <cellStyle name="Normal 2 6" xfId="124"/>
    <cellStyle name="Normal 2 7" xfId="125"/>
    <cellStyle name="Normal 2 8" xfId="126"/>
    <cellStyle name="Normal 3 2" xfId="127"/>
    <cellStyle name="Normal 35" xfId="128"/>
    <cellStyle name="Normal 35 2" xfId="129"/>
    <cellStyle name="Normal 35 3" xfId="130"/>
    <cellStyle name="Normal 35 4" xfId="131"/>
    <cellStyle name="Normal 35 5" xfId="132"/>
    <cellStyle name="Normal 4" xfId="133"/>
    <cellStyle name="Normal 4 2" xfId="134"/>
    <cellStyle name="Normal 48" xfId="135"/>
    <cellStyle name="Normal 48 2" xfId="136"/>
    <cellStyle name="Normal 48 3" xfId="137"/>
    <cellStyle name="Normal 48 4" xfId="138"/>
    <cellStyle name="Normal 48 5" xfId="139"/>
    <cellStyle name="Normal 5" xfId="140"/>
    <cellStyle name="Normal 5 2" xfId="141"/>
    <cellStyle name="Normal 54" xfId="142"/>
    <cellStyle name="Normal 6" xfId="143"/>
    <cellStyle name="Normal 6 2" xfId="144"/>
    <cellStyle name="Normal 7" xfId="145"/>
    <cellStyle name="Normal 7 2" xfId="146"/>
    <cellStyle name="Normal 8" xfId="147"/>
    <cellStyle name="Normal 8 2" xfId="148"/>
    <cellStyle name="Normal 9" xfId="149"/>
    <cellStyle name="Normal 9 2" xfId="150"/>
    <cellStyle name="Normal_03 popis elektro instalacije" xfId="151"/>
    <cellStyle name="Normale_CCTV Price List Jan-Jun 2005" xfId="152"/>
    <cellStyle name="Sheet Title" xfId="153"/>
    <cellStyle name="Vejica 2" xfId="154"/>
    <cellStyle name="Vejica 2 2" xfId="155"/>
    <cellStyle name="Vejica 3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mazv\Be&#382;igrajski%20dvor\ACAD\PGD-PZI\Poslovni%20prostori\Hotel%20Cerkno\PO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Svetilna_telesa"/>
      <sheetName val="Vodovni_material"/>
      <sheetName val="Stikalni_bloki"/>
      <sheetName val="Telefon"/>
      <sheetName val="Ozvocenje"/>
      <sheetName val="Pozar"/>
      <sheetName val="RTV"/>
      <sheetName val="Strelovod"/>
    </sheetNames>
    <sheetDataSet>
      <sheetData sheetId="0" refreshError="1">
        <row r="40">
          <cell r="D40">
            <v>1.0548999999999999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5"/>
  <sheetViews>
    <sheetView tabSelected="1" view="pageBreakPreview" zoomScale="150" zoomScaleNormal="100" zoomScaleSheetLayoutView="150" workbookViewId="0">
      <selection activeCell="B7" sqref="B7"/>
    </sheetView>
  </sheetViews>
  <sheetFormatPr defaultRowHeight="12.75"/>
  <cols>
    <col min="1" max="1" width="5.28515625" customWidth="1"/>
    <col min="2" max="2" width="45.5703125" customWidth="1"/>
    <col min="3" max="3" width="19.5703125" hidden="1" customWidth="1"/>
    <col min="4" max="4" width="19.5703125" customWidth="1"/>
    <col min="5" max="5" width="0" hidden="1" customWidth="1"/>
    <col min="6" max="6" width="18.140625" hidden="1" customWidth="1"/>
    <col min="7" max="7" width="10.5703125" customWidth="1"/>
  </cols>
  <sheetData>
    <row r="1" spans="1:7" ht="15.75">
      <c r="A1" s="118" t="s">
        <v>55</v>
      </c>
      <c r="B1" s="12"/>
      <c r="C1" s="12"/>
      <c r="D1" s="12"/>
      <c r="E1" s="12"/>
      <c r="F1" s="12"/>
    </row>
    <row r="2" spans="1:7" ht="15">
      <c r="A2" s="14"/>
      <c r="B2" s="14"/>
      <c r="C2" s="13"/>
      <c r="D2" s="13" t="s">
        <v>20</v>
      </c>
      <c r="E2" s="12"/>
      <c r="F2" s="12"/>
    </row>
    <row r="3" spans="1:7" ht="15">
      <c r="A3" s="42"/>
      <c r="B3" s="10" t="s">
        <v>16</v>
      </c>
      <c r="C3" s="13"/>
      <c r="D3" s="13"/>
      <c r="E3" s="12"/>
      <c r="F3" s="12"/>
    </row>
    <row r="4" spans="1:7" ht="15">
      <c r="A4" s="14"/>
      <c r="B4" s="15"/>
      <c r="C4" s="13"/>
      <c r="D4" s="149"/>
      <c r="E4" s="12"/>
      <c r="F4" s="12"/>
    </row>
    <row r="5" spans="1:7" s="62" customFormat="1" ht="14.25">
      <c r="A5" s="60" t="s">
        <v>12</v>
      </c>
      <c r="B5" s="45" t="s">
        <v>15</v>
      </c>
      <c r="C5" s="64"/>
      <c r="D5" s="150">
        <f>Vodovni!G47</f>
        <v>0</v>
      </c>
      <c r="E5" s="94"/>
      <c r="F5" s="94"/>
      <c r="G5" s="94"/>
    </row>
    <row r="6" spans="1:7" s="62" customFormat="1" ht="14.25">
      <c r="A6" s="60"/>
      <c r="D6" s="151"/>
      <c r="E6" s="94"/>
      <c r="F6" s="94"/>
      <c r="G6" s="63"/>
    </row>
    <row r="7" spans="1:7" s="62" customFormat="1" ht="14.25">
      <c r="A7" s="60" t="s">
        <v>13</v>
      </c>
      <c r="B7" s="45" t="s">
        <v>57</v>
      </c>
      <c r="C7" s="64"/>
      <c r="D7" s="150">
        <f>SB!G31</f>
        <v>0</v>
      </c>
      <c r="E7" s="94"/>
      <c r="F7" s="94"/>
      <c r="G7" s="94"/>
    </row>
    <row r="8" spans="1:7" s="62" customFormat="1" ht="14.25">
      <c r="A8" s="60"/>
      <c r="D8" s="151"/>
    </row>
    <row r="9" spans="1:7" s="62" customFormat="1" ht="14.25" hidden="1">
      <c r="B9" s="45"/>
      <c r="C9" s="64"/>
      <c r="D9" s="150">
        <f>SUM(D5:D7)</f>
        <v>0</v>
      </c>
      <c r="E9" s="94"/>
      <c r="F9" s="94"/>
      <c r="G9" s="63"/>
    </row>
    <row r="10" spans="1:7" s="62" customFormat="1" ht="14.25">
      <c r="A10" s="60" t="s">
        <v>14</v>
      </c>
      <c r="B10" s="45" t="s">
        <v>4</v>
      </c>
      <c r="C10" s="64"/>
      <c r="D10" s="150">
        <f>Ostalo!G15</f>
        <v>0</v>
      </c>
      <c r="E10" s="94"/>
      <c r="F10" s="94"/>
      <c r="G10" s="94"/>
    </row>
    <row r="11" spans="1:7" s="62" customFormat="1" ht="14.25">
      <c r="C11" s="100"/>
      <c r="D11" s="152"/>
      <c r="E11" s="99"/>
      <c r="F11" s="94"/>
    </row>
    <row r="12" spans="1:7" s="62" customFormat="1" ht="14.25">
      <c r="A12" s="60" t="s">
        <v>3</v>
      </c>
      <c r="B12" s="45" t="s">
        <v>58</v>
      </c>
      <c r="C12" s="64"/>
      <c r="D12" s="150">
        <f>SUM(D5:D10)*0.05</f>
        <v>0</v>
      </c>
      <c r="E12" s="94"/>
      <c r="F12" s="94"/>
      <c r="G12" s="94"/>
    </row>
    <row r="13" spans="1:7" s="62" customFormat="1" ht="14.25">
      <c r="A13" s="99"/>
      <c r="B13" s="99"/>
      <c r="C13" s="100"/>
      <c r="D13" s="153"/>
      <c r="E13" s="94"/>
      <c r="F13" s="94"/>
    </row>
    <row r="14" spans="1:7" s="12" customFormat="1" ht="6.6" customHeight="1">
      <c r="A14" s="11"/>
      <c r="B14" s="101"/>
      <c r="C14" s="102"/>
      <c r="D14" s="154"/>
      <c r="E14" s="40"/>
      <c r="F14" s="40"/>
    </row>
    <row r="15" spans="1:7" s="10" customFormat="1" ht="15">
      <c r="A15" s="39"/>
      <c r="B15" s="39" t="s">
        <v>18</v>
      </c>
      <c r="C15" s="41"/>
      <c r="D15" s="155">
        <f>SUM(D9:D12)</f>
        <v>0</v>
      </c>
      <c r="E15" s="39"/>
      <c r="F15" s="41">
        <f>SUM(D5:D7)</f>
        <v>0</v>
      </c>
    </row>
    <row r="16" spans="1:7">
      <c r="A16" s="40"/>
      <c r="B16" s="40"/>
      <c r="C16" s="40"/>
      <c r="D16" s="154"/>
      <c r="E16" s="40"/>
      <c r="F16" s="40"/>
    </row>
    <row r="17" spans="1:6">
      <c r="A17" s="40"/>
      <c r="B17" t="s">
        <v>32</v>
      </c>
      <c r="C17" s="103"/>
      <c r="D17" s="156">
        <f>SUM(D9:D12)*0.22</f>
        <v>0</v>
      </c>
      <c r="E17" s="40"/>
      <c r="F17" s="40"/>
    </row>
    <row r="18" spans="1:6">
      <c r="A18" s="40"/>
      <c r="B18" s="40"/>
      <c r="C18" s="40"/>
      <c r="D18" s="154"/>
      <c r="E18" s="40"/>
      <c r="F18" s="40"/>
    </row>
    <row r="19" spans="1:6" s="10" customFormat="1" ht="15">
      <c r="A19" s="39"/>
      <c r="B19" s="39" t="s">
        <v>19</v>
      </c>
      <c r="C19" s="41"/>
      <c r="D19" s="155">
        <f>SUM(D15:D17)</f>
        <v>0</v>
      </c>
      <c r="E19" s="39"/>
      <c r="F19" s="41">
        <f>SUM(D13:D16)</f>
        <v>0</v>
      </c>
    </row>
    <row r="20" spans="1:6">
      <c r="D20" s="157"/>
    </row>
    <row r="21" spans="1:6" s="132" customFormat="1" ht="15">
      <c r="A21" s="130"/>
      <c r="B21" s="45" t="s">
        <v>36</v>
      </c>
      <c r="C21" s="131"/>
    </row>
    <row r="22" spans="1:6" s="132" customFormat="1" ht="51.75" customHeight="1">
      <c r="A22" s="130"/>
      <c r="B22" s="45" t="s">
        <v>37</v>
      </c>
      <c r="C22" s="131"/>
    </row>
    <row r="23" spans="1:6" s="132" customFormat="1" ht="26.25" customHeight="1">
      <c r="A23" s="130"/>
      <c r="B23" s="45" t="s">
        <v>38</v>
      </c>
      <c r="C23" s="131"/>
    </row>
    <row r="24" spans="1:6" ht="169.5" customHeight="1">
      <c r="B24" s="133" t="s">
        <v>39</v>
      </c>
      <c r="C24" s="134"/>
      <c r="D24" s="134"/>
    </row>
    <row r="25" spans="1:6" ht="38.25">
      <c r="B25" s="133" t="s">
        <v>56</v>
      </c>
      <c r="C25" s="134"/>
      <c r="D25" s="134"/>
    </row>
  </sheetData>
  <phoneticPr fontId="0" type="noConversion"/>
  <pageMargins left="1.1023622047244095" right="0.51181102362204722" top="0.62992125984251968" bottom="0.51181102362204722" header="0.2" footer="0.31496062992125984"/>
  <pageSetup paperSize="9" orientation="portrait" r:id="rId1"/>
  <headerFooter>
    <oddHeader>&amp;L&amp;"Arial,Krepko"&amp;12Klima 2000  d.o.o&amp;"-,Običajno"&amp;8
&amp;"Arial,Navadno"&amp;9Podjetje za projektiranje in investitorski inženiring</oddHeader>
    <oddFooter>&amp;C&amp;9Toplotna postaja za Srednjo ekonomsko in trgovsko šolo v Novi Gorici&amp;R&amp;11 4.4.8/&amp;P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view="pageBreakPreview" topLeftCell="A34" zoomScale="150" zoomScaleNormal="100" zoomScaleSheetLayoutView="150" zoomScalePageLayoutView="150" workbookViewId="0">
      <selection activeCell="G47" sqref="G47"/>
    </sheetView>
  </sheetViews>
  <sheetFormatPr defaultRowHeight="14.25"/>
  <cols>
    <col min="1" max="1" width="4" style="2" customWidth="1"/>
    <col min="2" max="2" width="44.5703125" style="9" customWidth="1"/>
    <col min="3" max="3" width="0.85546875" style="1" customWidth="1"/>
    <col min="4" max="4" width="5.42578125" style="2" customWidth="1"/>
    <col min="5" max="5" width="8.7109375" style="2" customWidth="1"/>
    <col min="6" max="7" width="11.42578125" style="2" customWidth="1"/>
    <col min="8" max="8" width="9.140625" style="2" customWidth="1"/>
    <col min="9" max="16384" width="9.140625" style="2"/>
  </cols>
  <sheetData>
    <row r="1" spans="1:14" s="98" customFormat="1">
      <c r="A1" s="3" t="s">
        <v>50</v>
      </c>
      <c r="B1" s="96"/>
      <c r="C1" s="97"/>
      <c r="D1" s="4"/>
      <c r="E1" s="5"/>
      <c r="F1" s="5"/>
      <c r="G1" s="6"/>
    </row>
    <row r="2" spans="1:14" ht="9" customHeight="1">
      <c r="A2" s="82"/>
      <c r="B2" s="70"/>
      <c r="C2" s="72"/>
      <c r="D2" s="76"/>
      <c r="E2" s="127"/>
      <c r="F2" s="22"/>
      <c r="G2" s="22"/>
      <c r="H2" s="22"/>
      <c r="I2" s="22"/>
    </row>
    <row r="3" spans="1:14" s="140" customFormat="1" ht="81.599999999999994" customHeight="1">
      <c r="A3" s="136"/>
      <c r="B3" s="135" t="s">
        <v>59</v>
      </c>
      <c r="C3" s="137"/>
      <c r="D3" s="138"/>
      <c r="E3" s="138"/>
      <c r="F3" s="139"/>
      <c r="G3" s="139"/>
    </row>
    <row r="4" spans="1:14" ht="9" customHeight="1" thickBot="1">
      <c r="A4" s="82"/>
      <c r="B4" s="70"/>
      <c r="C4" s="72"/>
      <c r="D4" s="76"/>
      <c r="E4" s="127"/>
      <c r="F4" s="22"/>
      <c r="G4" s="22"/>
      <c r="H4" s="22"/>
      <c r="I4" s="22"/>
    </row>
    <row r="5" spans="1:14" s="32" customFormat="1" ht="12.75">
      <c r="A5" s="24" t="s">
        <v>10</v>
      </c>
      <c r="B5" s="25" t="s">
        <v>11</v>
      </c>
      <c r="C5" s="26"/>
      <c r="D5" s="27" t="s">
        <v>5</v>
      </c>
      <c r="E5" s="28" t="s">
        <v>6</v>
      </c>
      <c r="F5" s="28" t="s">
        <v>7</v>
      </c>
      <c r="G5" s="29" t="s">
        <v>8</v>
      </c>
    </row>
    <row r="6" spans="1:14" s="8" customFormat="1" ht="6.75" customHeight="1">
      <c r="A6" s="105"/>
      <c r="B6" s="106"/>
      <c r="C6" s="107"/>
      <c r="D6" s="108"/>
      <c r="E6" s="109"/>
      <c r="F6" s="109"/>
      <c r="G6" s="110"/>
    </row>
    <row r="7" spans="1:14" s="55" customFormat="1" ht="25.5">
      <c r="A7" s="82">
        <v>1</v>
      </c>
      <c r="B7" s="51" t="s">
        <v>62</v>
      </c>
      <c r="C7" s="53"/>
      <c r="D7" s="76"/>
      <c r="E7" s="65"/>
      <c r="F7" s="54"/>
      <c r="G7" s="54"/>
    </row>
    <row r="8" spans="1:14" s="55" customFormat="1">
      <c r="A8" s="56"/>
      <c r="B8" s="73" t="s">
        <v>71</v>
      </c>
      <c r="C8" s="53"/>
      <c r="D8" s="76" t="s">
        <v>1</v>
      </c>
      <c r="E8" s="65">
        <v>15</v>
      </c>
      <c r="F8" s="158"/>
      <c r="G8" s="159">
        <f>E8*F8</f>
        <v>0</v>
      </c>
    </row>
    <row r="9" spans="1:14" s="55" customFormat="1">
      <c r="A9" s="56"/>
      <c r="B9" s="73" t="s">
        <v>22</v>
      </c>
      <c r="C9" s="53"/>
      <c r="D9" s="76" t="s">
        <v>1</v>
      </c>
      <c r="E9" s="65">
        <v>10</v>
      </c>
      <c r="F9" s="158"/>
      <c r="G9" s="159">
        <f>E9*F9</f>
        <v>0</v>
      </c>
    </row>
    <row r="10" spans="1:14" s="55" customFormat="1">
      <c r="A10" s="56"/>
      <c r="B10" s="73" t="s">
        <v>21</v>
      </c>
      <c r="C10" s="53"/>
      <c r="D10" s="76" t="s">
        <v>1</v>
      </c>
      <c r="E10" s="65">
        <v>10</v>
      </c>
      <c r="F10" s="158"/>
      <c r="G10" s="159">
        <f>E10*F10</f>
        <v>0</v>
      </c>
    </row>
    <row r="11" spans="1:14" s="55" customFormat="1">
      <c r="A11" s="56"/>
      <c r="B11" s="73" t="s">
        <v>28</v>
      </c>
      <c r="C11" s="53"/>
      <c r="D11" s="76" t="s">
        <v>1</v>
      </c>
      <c r="E11" s="65">
        <v>10</v>
      </c>
      <c r="F11" s="158"/>
      <c r="G11" s="159">
        <f>E11*F11</f>
        <v>0</v>
      </c>
      <c r="J11" s="65"/>
    </row>
    <row r="12" spans="1:14" ht="9" customHeight="1">
      <c r="A12" s="82"/>
      <c r="B12" s="70"/>
      <c r="C12" s="72"/>
      <c r="D12" s="76"/>
      <c r="E12" s="127"/>
      <c r="F12" s="160"/>
      <c r="G12" s="160"/>
      <c r="H12" s="22"/>
      <c r="I12" s="22"/>
    </row>
    <row r="13" spans="1:14" s="55" customFormat="1" ht="25.5" customHeight="1">
      <c r="A13" s="82">
        <f>A7+1</f>
        <v>2</v>
      </c>
      <c r="B13" s="51" t="s">
        <v>40</v>
      </c>
      <c r="C13" s="53"/>
      <c r="D13" s="76"/>
      <c r="E13" s="65"/>
      <c r="F13" s="159"/>
      <c r="G13" s="159"/>
      <c r="N13" s="54"/>
    </row>
    <row r="14" spans="1:14" s="55" customFormat="1">
      <c r="A14" s="56"/>
      <c r="B14" s="58" t="s">
        <v>63</v>
      </c>
      <c r="C14" s="53"/>
      <c r="D14" s="76" t="s">
        <v>1</v>
      </c>
      <c r="E14" s="65">
        <v>2</v>
      </c>
      <c r="F14" s="159"/>
      <c r="G14" s="161">
        <f>E14*F14</f>
        <v>0</v>
      </c>
      <c r="N14" s="55">
        <f>SUM(N10:N13)</f>
        <v>0</v>
      </c>
    </row>
    <row r="15" spans="1:14" s="55" customFormat="1">
      <c r="A15" s="56"/>
      <c r="B15" s="58" t="s">
        <v>41</v>
      </c>
      <c r="C15" s="53"/>
      <c r="D15" s="76" t="s">
        <v>1</v>
      </c>
      <c r="E15" s="65">
        <v>60</v>
      </c>
      <c r="F15" s="162"/>
      <c r="G15" s="159">
        <f>E15*F15</f>
        <v>0</v>
      </c>
    </row>
    <row r="16" spans="1:14" ht="9" customHeight="1">
      <c r="A16" s="71"/>
      <c r="B16" s="84"/>
      <c r="C16" s="72"/>
      <c r="D16" s="76"/>
      <c r="E16" s="65"/>
      <c r="F16" s="160"/>
      <c r="G16" s="160"/>
    </row>
    <row r="17" spans="1:9" s="55" customFormat="1" ht="25.5" customHeight="1">
      <c r="A17" s="82">
        <f>A13+1</f>
        <v>3</v>
      </c>
      <c r="B17" s="51" t="s">
        <v>42</v>
      </c>
      <c r="C17" s="53"/>
      <c r="D17" s="76"/>
      <c r="E17" s="65"/>
      <c r="F17" s="159"/>
      <c r="G17" s="159"/>
    </row>
    <row r="18" spans="1:9" s="55" customFormat="1" ht="12.75">
      <c r="A18" s="56"/>
      <c r="B18" s="58" t="s">
        <v>43</v>
      </c>
      <c r="C18" s="53"/>
      <c r="D18" s="76" t="s">
        <v>1</v>
      </c>
      <c r="E18" s="65">
        <v>10</v>
      </c>
      <c r="F18" s="159"/>
      <c r="G18" s="159">
        <f>E18*F18</f>
        <v>0</v>
      </c>
    </row>
    <row r="19" spans="1:9" ht="9" customHeight="1">
      <c r="A19" s="71"/>
      <c r="B19" s="84"/>
      <c r="C19" s="72"/>
      <c r="D19" s="76"/>
      <c r="E19" s="65"/>
      <c r="F19" s="160"/>
      <c r="G19" s="160"/>
    </row>
    <row r="20" spans="1:9" s="76" customFormat="1" ht="25.5">
      <c r="A20" s="82">
        <f>A17+1</f>
        <v>4</v>
      </c>
      <c r="B20" s="68" t="s">
        <v>33</v>
      </c>
      <c r="C20" s="72"/>
      <c r="E20" s="65"/>
      <c r="F20" s="161"/>
      <c r="G20" s="161"/>
    </row>
    <row r="21" spans="1:9" s="80" customFormat="1">
      <c r="A21" s="78"/>
      <c r="B21" s="49" t="s">
        <v>0</v>
      </c>
      <c r="C21" s="79"/>
      <c r="D21" s="76" t="s">
        <v>1</v>
      </c>
      <c r="E21" s="65">
        <v>40</v>
      </c>
      <c r="F21" s="162"/>
      <c r="G21" s="162">
        <f>E21*F21</f>
        <v>0</v>
      </c>
    </row>
    <row r="22" spans="1:9" s="80" customFormat="1">
      <c r="A22" s="78"/>
      <c r="B22" s="49" t="s">
        <v>17</v>
      </c>
      <c r="C22" s="79"/>
      <c r="D22" s="80" t="s">
        <v>1</v>
      </c>
      <c r="E22" s="80">
        <v>80</v>
      </c>
      <c r="F22" s="162"/>
      <c r="G22" s="162">
        <f>E22*F22</f>
        <v>0</v>
      </c>
      <c r="H22" s="81"/>
      <c r="I22" s="81"/>
    </row>
    <row r="23" spans="1:9" ht="9" customHeight="1">
      <c r="A23" s="71"/>
      <c r="B23" s="84"/>
      <c r="C23" s="72"/>
      <c r="D23" s="76"/>
      <c r="E23" s="21"/>
      <c r="F23" s="163"/>
      <c r="G23" s="164"/>
      <c r="H23" s="21"/>
      <c r="I23" s="21"/>
    </row>
    <row r="24" spans="1:9" ht="54" customHeight="1">
      <c r="A24" s="82">
        <f>A20+1</f>
        <v>5</v>
      </c>
      <c r="B24" s="73" t="s">
        <v>34</v>
      </c>
      <c r="C24" s="72"/>
      <c r="D24" s="87" t="s">
        <v>2</v>
      </c>
      <c r="E24" s="125">
        <v>15</v>
      </c>
      <c r="F24" s="165"/>
      <c r="G24" s="166">
        <f>E24*F24</f>
        <v>0</v>
      </c>
      <c r="H24" s="126"/>
      <c r="I24" s="126"/>
    </row>
    <row r="25" spans="1:9" ht="9" customHeight="1">
      <c r="A25" s="71"/>
      <c r="B25" s="84"/>
      <c r="C25" s="72"/>
      <c r="D25" s="76"/>
      <c r="E25" s="21"/>
      <c r="F25" s="163"/>
      <c r="G25" s="164"/>
      <c r="H25" s="61"/>
      <c r="I25" s="21"/>
    </row>
    <row r="26" spans="1:9" s="76" customFormat="1" ht="63.75">
      <c r="A26" s="56">
        <f>A24+1</f>
        <v>6</v>
      </c>
      <c r="B26" s="115" t="s">
        <v>35</v>
      </c>
      <c r="C26" s="72"/>
      <c r="E26" s="65"/>
      <c r="F26" s="161"/>
      <c r="G26" s="161"/>
    </row>
    <row r="27" spans="1:9" s="75" customFormat="1" ht="12.75">
      <c r="A27" s="82"/>
      <c r="B27" s="49" t="s">
        <v>64</v>
      </c>
      <c r="C27" s="83"/>
      <c r="D27" s="76" t="s">
        <v>1</v>
      </c>
      <c r="E27" s="65">
        <v>5</v>
      </c>
      <c r="F27" s="167"/>
      <c r="G27" s="161">
        <f>E27*F27</f>
        <v>0</v>
      </c>
    </row>
    <row r="28" spans="1:9" ht="9" customHeight="1">
      <c r="A28" s="71"/>
      <c r="B28" s="84"/>
      <c r="C28" s="72"/>
      <c r="D28" s="76"/>
      <c r="E28" s="65"/>
      <c r="F28" s="160"/>
      <c r="G28" s="160"/>
      <c r="I28" s="75"/>
    </row>
    <row r="29" spans="1:9" s="75" customFormat="1" ht="38.25">
      <c r="A29" s="56">
        <f>A26+1</f>
        <v>7</v>
      </c>
      <c r="B29" s="86" t="s">
        <v>65</v>
      </c>
      <c r="C29" s="83"/>
      <c r="D29" s="76"/>
      <c r="E29" s="65"/>
      <c r="F29" s="158"/>
      <c r="G29" s="158"/>
    </row>
    <row r="30" spans="1:9" s="75" customFormat="1" ht="12.75">
      <c r="A30" s="82"/>
      <c r="B30" s="49" t="s">
        <v>66</v>
      </c>
      <c r="C30" s="83"/>
      <c r="D30" s="76" t="s">
        <v>1</v>
      </c>
      <c r="E30" s="65">
        <v>10</v>
      </c>
      <c r="F30" s="158"/>
      <c r="G30" s="158">
        <f>E30*F30</f>
        <v>0</v>
      </c>
    </row>
    <row r="31" spans="1:9" s="75" customFormat="1" ht="12.75">
      <c r="A31" s="82"/>
      <c r="B31" s="49" t="s">
        <v>67</v>
      </c>
      <c r="C31" s="83"/>
      <c r="D31" s="76" t="s">
        <v>1</v>
      </c>
      <c r="E31" s="65">
        <v>12</v>
      </c>
      <c r="F31" s="158"/>
      <c r="G31" s="158">
        <f>E31*F31</f>
        <v>0</v>
      </c>
    </row>
    <row r="32" spans="1:9" ht="9" customHeight="1">
      <c r="A32" s="71"/>
      <c r="B32" s="84"/>
      <c r="C32" s="72"/>
      <c r="D32" s="76"/>
      <c r="E32" s="65"/>
      <c r="F32" s="160"/>
      <c r="G32" s="160"/>
      <c r="I32" s="75"/>
    </row>
    <row r="33" spans="1:9" s="76" customFormat="1" ht="51">
      <c r="A33" s="78">
        <f>A29+1</f>
        <v>8</v>
      </c>
      <c r="B33" s="43" t="s">
        <v>44</v>
      </c>
      <c r="C33" s="72"/>
      <c r="E33" s="65"/>
      <c r="F33" s="161"/>
      <c r="G33" s="161"/>
      <c r="I33" s="75"/>
    </row>
    <row r="34" spans="1:9" s="120" customFormat="1" ht="12.75">
      <c r="A34" s="119"/>
      <c r="B34" s="49" t="s">
        <v>68</v>
      </c>
      <c r="C34" s="79"/>
      <c r="D34" s="76" t="s">
        <v>1</v>
      </c>
      <c r="E34" s="65">
        <v>6</v>
      </c>
      <c r="F34" s="162"/>
      <c r="G34" s="162">
        <f>E34*F34</f>
        <v>0</v>
      </c>
      <c r="I34" s="75"/>
    </row>
    <row r="35" spans="1:9" ht="9" customHeight="1">
      <c r="A35" s="71"/>
      <c r="B35" s="84"/>
      <c r="C35" s="72"/>
      <c r="D35" s="76"/>
      <c r="E35" s="65"/>
      <c r="F35" s="160"/>
      <c r="G35" s="160"/>
    </row>
    <row r="36" spans="1:9" s="55" customFormat="1" ht="38.25">
      <c r="A36" s="78">
        <f>A33+1</f>
        <v>9</v>
      </c>
      <c r="B36" s="51" t="s">
        <v>49</v>
      </c>
      <c r="C36" s="53"/>
      <c r="D36" s="76"/>
      <c r="E36" s="65"/>
      <c r="F36" s="159"/>
      <c r="G36" s="159"/>
    </row>
    <row r="37" spans="1:9" s="55" customFormat="1" ht="12.75">
      <c r="A37" s="56"/>
      <c r="B37" s="58" t="s">
        <v>48</v>
      </c>
      <c r="C37" s="53"/>
      <c r="D37" s="87" t="s">
        <v>9</v>
      </c>
      <c r="E37" s="65">
        <v>5</v>
      </c>
      <c r="F37" s="159"/>
      <c r="G37" s="161">
        <f>E37*F37</f>
        <v>0</v>
      </c>
    </row>
    <row r="38" spans="1:9" s="55" customFormat="1" ht="12.75">
      <c r="A38" s="56"/>
      <c r="B38" s="58" t="s">
        <v>69</v>
      </c>
      <c r="C38" s="53"/>
      <c r="D38" s="87" t="s">
        <v>9</v>
      </c>
      <c r="E38" s="65">
        <v>1</v>
      </c>
      <c r="F38" s="159"/>
      <c r="G38" s="161">
        <f>E38*F38</f>
        <v>0</v>
      </c>
    </row>
    <row r="39" spans="1:9" s="55" customFormat="1" ht="12.75">
      <c r="A39" s="56"/>
      <c r="B39" s="58" t="s">
        <v>45</v>
      </c>
      <c r="C39" s="53"/>
      <c r="D39" s="87" t="s">
        <v>9</v>
      </c>
      <c r="E39" s="65">
        <v>1</v>
      </c>
      <c r="F39" s="159"/>
      <c r="G39" s="161">
        <f>E39*F39</f>
        <v>0</v>
      </c>
    </row>
    <row r="40" spans="1:9" s="55" customFormat="1" ht="25.5">
      <c r="A40" s="56"/>
      <c r="B40" s="58" t="s">
        <v>46</v>
      </c>
      <c r="C40" s="53"/>
      <c r="D40" s="87" t="s">
        <v>9</v>
      </c>
      <c r="E40" s="65">
        <v>1</v>
      </c>
      <c r="F40" s="159"/>
      <c r="G40" s="161">
        <f>E40*F40</f>
        <v>0</v>
      </c>
    </row>
    <row r="41" spans="1:9" s="55" customFormat="1" ht="12.75">
      <c r="A41" s="56"/>
      <c r="B41" s="58" t="s">
        <v>47</v>
      </c>
      <c r="C41" s="53"/>
      <c r="D41" s="87" t="s">
        <v>9</v>
      </c>
      <c r="E41" s="65">
        <v>1</v>
      </c>
      <c r="F41" s="159"/>
      <c r="G41" s="161">
        <f>E41*F41</f>
        <v>0</v>
      </c>
    </row>
    <row r="42" spans="1:9" ht="9" customHeight="1">
      <c r="A42" s="71"/>
      <c r="B42" s="84"/>
      <c r="C42" s="72"/>
      <c r="D42" s="76"/>
      <c r="E42" s="65"/>
      <c r="F42" s="160"/>
      <c r="G42" s="160"/>
    </row>
    <row r="43" spans="1:9" s="7" customFormat="1" ht="27" customHeight="1">
      <c r="A43" s="141">
        <f>A36+1</f>
        <v>10</v>
      </c>
      <c r="B43" s="49" t="s">
        <v>72</v>
      </c>
      <c r="C43" s="142"/>
      <c r="D43" s="8" t="s">
        <v>9</v>
      </c>
      <c r="E43" s="32">
        <v>1</v>
      </c>
      <c r="F43" s="143"/>
      <c r="G43" s="143">
        <f>E43*F43</f>
        <v>0</v>
      </c>
    </row>
    <row r="44" spans="1:9" s="7" customFormat="1" ht="9" customHeight="1">
      <c r="A44" s="141"/>
      <c r="B44" s="49"/>
      <c r="C44" s="142"/>
      <c r="D44" s="8"/>
      <c r="E44" s="144"/>
      <c r="F44" s="143"/>
      <c r="G44" s="143"/>
    </row>
    <row r="45" spans="1:9" ht="102">
      <c r="A45" s="78">
        <f>A43+1</f>
        <v>11</v>
      </c>
      <c r="B45" s="115" t="s">
        <v>70</v>
      </c>
      <c r="C45" s="23"/>
      <c r="D45" s="76" t="s">
        <v>9</v>
      </c>
      <c r="E45" s="65">
        <v>1</v>
      </c>
      <c r="F45" s="158"/>
      <c r="G45" s="160">
        <f>E45*F45</f>
        <v>0</v>
      </c>
      <c r="H45" s="21"/>
    </row>
    <row r="46" spans="1:9" s="76" customFormat="1" ht="12.75">
      <c r="B46" s="85"/>
      <c r="C46" s="88"/>
      <c r="E46" s="65"/>
      <c r="F46" s="161"/>
      <c r="G46" s="161"/>
    </row>
    <row r="47" spans="1:9" ht="15" thickBot="1">
      <c r="A47" s="95" t="s">
        <v>23</v>
      </c>
      <c r="B47" s="16"/>
      <c r="C47" s="17"/>
      <c r="D47" s="114"/>
      <c r="E47" s="18"/>
      <c r="F47" s="168"/>
      <c r="G47" s="169">
        <f>ROUND(SUM(G8:G45),2)</f>
        <v>0</v>
      </c>
      <c r="H47" s="8"/>
    </row>
    <row r="48" spans="1:9">
      <c r="A48" s="76"/>
      <c r="B48" s="85"/>
      <c r="C48" s="88"/>
      <c r="D48" s="76"/>
      <c r="E48" s="65"/>
      <c r="F48" s="76"/>
      <c r="G48" s="76"/>
    </row>
    <row r="49" spans="1:8">
      <c r="A49" s="76"/>
      <c r="B49" s="85"/>
      <c r="C49" s="88"/>
      <c r="D49" s="76"/>
      <c r="E49" s="65"/>
      <c r="F49" s="76"/>
      <c r="G49" s="76"/>
      <c r="H49" s="76"/>
    </row>
    <row r="50" spans="1:8" s="52" customFormat="1">
      <c r="B50" s="111"/>
      <c r="C50" s="112"/>
      <c r="D50" s="113"/>
    </row>
    <row r="51" spans="1:8">
      <c r="A51" s="76"/>
      <c r="B51" s="85"/>
      <c r="C51" s="88"/>
      <c r="D51" s="76"/>
      <c r="E51" s="55"/>
      <c r="F51" s="76"/>
      <c r="G51" s="76"/>
    </row>
    <row r="52" spans="1:8">
      <c r="A52" s="76"/>
      <c r="B52" s="85"/>
      <c r="C52" s="88"/>
      <c r="D52" s="76"/>
      <c r="E52" s="55"/>
      <c r="F52" s="76"/>
      <c r="G52" s="76"/>
    </row>
    <row r="53" spans="1:8">
      <c r="A53" s="76"/>
      <c r="B53" s="85"/>
      <c r="C53" s="88"/>
      <c r="D53" s="76"/>
      <c r="E53" s="55"/>
      <c r="F53" s="76"/>
      <c r="G53" s="76"/>
    </row>
    <row r="54" spans="1:8">
      <c r="A54" s="76"/>
      <c r="B54" s="85"/>
      <c r="C54" s="88"/>
      <c r="D54" s="76"/>
      <c r="E54" s="55"/>
      <c r="F54" s="76"/>
      <c r="G54" s="76"/>
    </row>
    <row r="55" spans="1:8">
      <c r="A55" s="76"/>
      <c r="B55" s="85"/>
      <c r="C55" s="88"/>
      <c r="D55" s="76"/>
      <c r="E55" s="55"/>
      <c r="F55" s="76"/>
      <c r="G55" s="76"/>
    </row>
    <row r="56" spans="1:8">
      <c r="A56" s="76"/>
      <c r="B56" s="85"/>
      <c r="C56" s="88"/>
      <c r="D56" s="76"/>
      <c r="E56" s="55"/>
      <c r="F56" s="76"/>
      <c r="G56" s="76"/>
    </row>
    <row r="57" spans="1:8">
      <c r="A57" s="76"/>
      <c r="B57" s="85"/>
      <c r="C57" s="88"/>
      <c r="D57" s="76"/>
      <c r="E57" s="55"/>
      <c r="F57" s="76"/>
      <c r="G57" s="76"/>
    </row>
    <row r="58" spans="1:8">
      <c r="A58" s="76"/>
      <c r="B58" s="85"/>
      <c r="C58" s="88"/>
      <c r="D58" s="76"/>
      <c r="E58" s="55"/>
      <c r="F58" s="76"/>
      <c r="G58" s="76"/>
    </row>
    <row r="59" spans="1:8">
      <c r="A59" s="76"/>
      <c r="B59" s="85"/>
      <c r="C59" s="88"/>
      <c r="D59" s="76"/>
      <c r="E59" s="55"/>
      <c r="F59" s="76"/>
      <c r="G59" s="76"/>
    </row>
    <row r="60" spans="1:8">
      <c r="A60" s="76"/>
      <c r="B60" s="85"/>
      <c r="C60" s="88"/>
      <c r="D60" s="76"/>
      <c r="E60" s="55"/>
      <c r="F60" s="76"/>
      <c r="G60" s="76"/>
    </row>
    <row r="61" spans="1:8">
      <c r="A61" s="76"/>
      <c r="B61" s="85"/>
      <c r="C61" s="88"/>
      <c r="D61" s="76"/>
      <c r="E61" s="55"/>
      <c r="F61" s="76"/>
      <c r="G61" s="76"/>
    </row>
    <row r="62" spans="1:8">
      <c r="A62" s="76"/>
      <c r="B62" s="85"/>
      <c r="C62" s="88"/>
      <c r="D62" s="76"/>
      <c r="E62" s="55"/>
      <c r="F62" s="76"/>
      <c r="G62" s="76"/>
    </row>
    <row r="63" spans="1:8">
      <c r="A63" s="76"/>
      <c r="B63" s="85"/>
      <c r="C63" s="88"/>
      <c r="D63" s="76"/>
      <c r="E63" s="55"/>
      <c r="F63" s="76"/>
      <c r="G63" s="76"/>
    </row>
    <row r="64" spans="1:8">
      <c r="A64" s="76"/>
      <c r="B64" s="85"/>
      <c r="C64" s="88"/>
      <c r="D64" s="76"/>
      <c r="E64" s="55"/>
      <c r="F64" s="76"/>
      <c r="G64" s="76"/>
    </row>
    <row r="65" spans="1:7">
      <c r="A65" s="76"/>
      <c r="B65" s="85"/>
      <c r="C65" s="88"/>
      <c r="D65" s="76"/>
      <c r="E65" s="55"/>
      <c r="F65" s="76"/>
      <c r="G65" s="76"/>
    </row>
    <row r="66" spans="1:7">
      <c r="A66" s="76"/>
      <c r="B66" s="85"/>
      <c r="C66" s="88"/>
      <c r="D66" s="76"/>
      <c r="E66" s="55"/>
      <c r="F66" s="76"/>
      <c r="G66" s="76"/>
    </row>
    <row r="67" spans="1:7">
      <c r="A67" s="76"/>
      <c r="B67" s="85"/>
      <c r="C67" s="88"/>
      <c r="D67" s="76"/>
      <c r="E67" s="55"/>
      <c r="F67" s="76"/>
      <c r="G67" s="76"/>
    </row>
    <row r="68" spans="1:7">
      <c r="A68" s="76"/>
      <c r="B68" s="85"/>
      <c r="C68" s="88"/>
      <c r="D68" s="76"/>
      <c r="E68" s="55"/>
      <c r="F68" s="76"/>
      <c r="G68" s="76"/>
    </row>
    <row r="69" spans="1:7">
      <c r="A69" s="76"/>
      <c r="B69" s="85"/>
      <c r="C69" s="88"/>
      <c r="D69" s="76"/>
      <c r="E69" s="55"/>
      <c r="F69" s="76"/>
      <c r="G69" s="76"/>
    </row>
    <row r="70" spans="1:7">
      <c r="A70" s="76"/>
      <c r="B70" s="85"/>
      <c r="C70" s="88"/>
      <c r="D70" s="76"/>
      <c r="E70" s="55"/>
      <c r="F70" s="76"/>
      <c r="G70" s="76"/>
    </row>
    <row r="71" spans="1:7">
      <c r="A71" s="76"/>
      <c r="B71" s="85"/>
      <c r="C71" s="88"/>
      <c r="D71" s="76"/>
      <c r="E71" s="55"/>
      <c r="F71" s="76"/>
      <c r="G71" s="76"/>
    </row>
    <row r="72" spans="1:7">
      <c r="A72" s="76"/>
      <c r="B72" s="85"/>
      <c r="C72" s="88"/>
      <c r="D72" s="76"/>
      <c r="E72" s="55"/>
      <c r="F72" s="76"/>
      <c r="G72" s="76"/>
    </row>
    <row r="73" spans="1:7">
      <c r="A73" s="76"/>
      <c r="B73" s="85"/>
      <c r="C73" s="88"/>
      <c r="D73" s="76"/>
      <c r="E73" s="55"/>
      <c r="F73" s="76"/>
      <c r="G73" s="76"/>
    </row>
    <row r="74" spans="1:7">
      <c r="A74" s="76"/>
      <c r="B74" s="85"/>
      <c r="C74" s="88"/>
      <c r="D74" s="76"/>
      <c r="E74" s="55"/>
      <c r="F74" s="76"/>
      <c r="G74" s="76"/>
    </row>
    <row r="75" spans="1:7">
      <c r="A75" s="76"/>
      <c r="B75" s="85"/>
      <c r="C75" s="88"/>
      <c r="D75" s="76"/>
      <c r="E75" s="55"/>
      <c r="F75" s="76"/>
      <c r="G75" s="76"/>
    </row>
    <row r="76" spans="1:7">
      <c r="A76" s="76"/>
      <c r="B76" s="85"/>
      <c r="C76" s="88"/>
      <c r="D76" s="76"/>
      <c r="E76" s="55"/>
      <c r="F76" s="76"/>
      <c r="G76" s="76"/>
    </row>
    <row r="77" spans="1:7">
      <c r="A77" s="76"/>
      <c r="B77" s="85"/>
      <c r="C77" s="88"/>
      <c r="D77" s="76"/>
      <c r="E77" s="55"/>
      <c r="F77" s="76"/>
      <c r="G77" s="76"/>
    </row>
    <row r="78" spans="1:7">
      <c r="A78" s="76"/>
      <c r="B78" s="85"/>
      <c r="C78" s="88"/>
      <c r="D78" s="76"/>
      <c r="E78" s="55"/>
      <c r="F78" s="76"/>
      <c r="G78" s="76"/>
    </row>
    <row r="79" spans="1:7">
      <c r="A79" s="76"/>
      <c r="B79" s="85"/>
      <c r="C79" s="88"/>
      <c r="D79" s="76"/>
      <c r="E79" s="55"/>
      <c r="F79" s="76"/>
      <c r="G79" s="76"/>
    </row>
    <row r="80" spans="1:7">
      <c r="A80" s="76"/>
      <c r="B80" s="85"/>
      <c r="C80" s="88"/>
      <c r="D80" s="76"/>
      <c r="E80" s="55"/>
      <c r="F80" s="76"/>
      <c r="G80" s="76"/>
    </row>
    <row r="81" spans="1:7">
      <c r="A81" s="76"/>
      <c r="B81" s="85"/>
      <c r="C81" s="88"/>
      <c r="D81" s="76"/>
      <c r="E81" s="55"/>
      <c r="F81" s="76"/>
      <c r="G81" s="76"/>
    </row>
    <row r="82" spans="1:7">
      <c r="A82" s="76"/>
      <c r="B82" s="85"/>
      <c r="C82" s="88"/>
      <c r="D82" s="76"/>
      <c r="E82" s="55"/>
      <c r="F82" s="76"/>
      <c r="G82" s="76"/>
    </row>
    <row r="83" spans="1:7">
      <c r="A83" s="76"/>
      <c r="B83" s="85"/>
      <c r="C83" s="88"/>
      <c r="D83" s="76"/>
      <c r="E83" s="55"/>
      <c r="F83" s="76"/>
      <c r="G83" s="76"/>
    </row>
    <row r="84" spans="1:7">
      <c r="A84" s="76"/>
      <c r="B84" s="85"/>
      <c r="C84" s="88"/>
      <c r="D84" s="76"/>
      <c r="E84" s="55"/>
      <c r="F84" s="76"/>
      <c r="G84" s="76"/>
    </row>
    <row r="85" spans="1:7">
      <c r="A85" s="76"/>
      <c r="B85" s="85"/>
      <c r="C85" s="88"/>
      <c r="D85" s="76"/>
      <c r="E85" s="55"/>
      <c r="F85" s="76"/>
      <c r="G85" s="76"/>
    </row>
    <row r="86" spans="1:7">
      <c r="A86" s="76"/>
      <c r="B86" s="85"/>
      <c r="C86" s="88"/>
      <c r="D86" s="76"/>
      <c r="E86" s="55"/>
      <c r="F86" s="76"/>
      <c r="G86" s="76"/>
    </row>
    <row r="87" spans="1:7">
      <c r="A87" s="76"/>
      <c r="B87" s="85"/>
      <c r="C87" s="88"/>
      <c r="D87" s="76"/>
      <c r="E87" s="55"/>
      <c r="F87" s="76"/>
      <c r="G87" s="76"/>
    </row>
    <row r="88" spans="1:7">
      <c r="A88" s="76"/>
      <c r="B88" s="85"/>
      <c r="C88" s="88"/>
      <c r="D88" s="76"/>
      <c r="E88" s="55"/>
      <c r="F88" s="76"/>
      <c r="G88" s="76"/>
    </row>
    <row r="89" spans="1:7">
      <c r="A89" s="76"/>
      <c r="B89" s="85"/>
      <c r="C89" s="88"/>
      <c r="D89" s="76"/>
      <c r="E89" s="55"/>
      <c r="F89" s="76"/>
      <c r="G89" s="76"/>
    </row>
    <row r="90" spans="1:7">
      <c r="A90" s="76"/>
      <c r="B90" s="85"/>
      <c r="C90" s="88"/>
      <c r="D90" s="76"/>
      <c r="E90" s="55"/>
      <c r="F90" s="76"/>
      <c r="G90" s="76"/>
    </row>
    <row r="91" spans="1:7">
      <c r="A91" s="76"/>
      <c r="B91" s="85"/>
      <c r="C91" s="88"/>
      <c r="D91" s="76"/>
      <c r="E91" s="55"/>
      <c r="F91" s="76"/>
      <c r="G91" s="76"/>
    </row>
    <row r="92" spans="1:7">
      <c r="A92" s="76"/>
      <c r="B92" s="85"/>
      <c r="C92" s="88"/>
      <c r="D92" s="76"/>
      <c r="E92" s="55"/>
      <c r="F92" s="76"/>
      <c r="G92" s="76"/>
    </row>
    <row r="93" spans="1:7">
      <c r="A93" s="76"/>
      <c r="B93" s="85"/>
      <c r="C93" s="88"/>
      <c r="D93" s="76"/>
      <c r="E93" s="55"/>
      <c r="F93" s="76"/>
      <c r="G93" s="76"/>
    </row>
    <row r="94" spans="1:7">
      <c r="A94" s="76"/>
      <c r="B94" s="85"/>
      <c r="C94" s="88"/>
      <c r="D94" s="76"/>
      <c r="E94" s="55"/>
      <c r="F94" s="76"/>
      <c r="G94" s="76"/>
    </row>
    <row r="95" spans="1:7">
      <c r="A95" s="76"/>
      <c r="B95" s="85"/>
      <c r="C95" s="88"/>
      <c r="D95" s="76"/>
      <c r="E95" s="55"/>
      <c r="F95" s="76"/>
      <c r="G95" s="76"/>
    </row>
    <row r="96" spans="1:7">
      <c r="A96" s="76"/>
      <c r="B96" s="85"/>
      <c r="C96" s="88"/>
      <c r="D96" s="76"/>
      <c r="E96" s="55"/>
      <c r="F96" s="76"/>
      <c r="G96" s="76"/>
    </row>
    <row r="97" spans="1:7">
      <c r="A97" s="76"/>
      <c r="B97" s="85"/>
      <c r="C97" s="88"/>
      <c r="D97" s="76"/>
      <c r="E97" s="55"/>
      <c r="F97" s="76"/>
      <c r="G97" s="76"/>
    </row>
    <row r="98" spans="1:7">
      <c r="A98" s="76"/>
      <c r="B98" s="85"/>
      <c r="C98" s="88"/>
      <c r="D98" s="76"/>
      <c r="E98" s="55"/>
      <c r="F98" s="76"/>
      <c r="G98" s="76"/>
    </row>
    <row r="99" spans="1:7">
      <c r="A99" s="76"/>
      <c r="B99" s="85"/>
      <c r="C99" s="88"/>
      <c r="D99" s="76"/>
      <c r="E99" s="55"/>
      <c r="F99" s="76"/>
      <c r="G99" s="76"/>
    </row>
    <row r="100" spans="1:7">
      <c r="A100" s="76"/>
      <c r="B100" s="85"/>
      <c r="C100" s="88"/>
      <c r="D100" s="76"/>
      <c r="E100" s="55"/>
      <c r="F100" s="76"/>
      <c r="G100" s="76"/>
    </row>
    <row r="101" spans="1:7">
      <c r="A101" s="76"/>
      <c r="B101" s="85"/>
      <c r="C101" s="88"/>
      <c r="D101" s="76"/>
      <c r="E101" s="55"/>
      <c r="F101" s="76"/>
      <c r="G101" s="76"/>
    </row>
    <row r="102" spans="1:7">
      <c r="A102" s="76"/>
      <c r="B102" s="85"/>
      <c r="C102" s="88"/>
      <c r="D102" s="76"/>
      <c r="E102" s="55"/>
      <c r="F102" s="76"/>
      <c r="G102" s="76"/>
    </row>
    <row r="103" spans="1:7">
      <c r="A103" s="76"/>
      <c r="B103" s="85"/>
      <c r="C103" s="88"/>
      <c r="D103" s="76"/>
      <c r="E103" s="55"/>
      <c r="F103" s="76"/>
      <c r="G103" s="76"/>
    </row>
    <row r="104" spans="1:7">
      <c r="A104" s="76"/>
      <c r="B104" s="85"/>
      <c r="C104" s="88"/>
      <c r="D104" s="76"/>
      <c r="E104" s="55"/>
      <c r="F104" s="76"/>
      <c r="G104" s="76"/>
    </row>
    <row r="105" spans="1:7">
      <c r="A105" s="76"/>
      <c r="B105" s="85"/>
      <c r="C105" s="88"/>
      <c r="D105" s="76"/>
      <c r="E105" s="55"/>
      <c r="F105" s="76"/>
      <c r="G105" s="76"/>
    </row>
    <row r="106" spans="1:7">
      <c r="A106" s="76"/>
      <c r="B106" s="85"/>
      <c r="C106" s="88"/>
      <c r="D106" s="76"/>
      <c r="E106" s="55"/>
      <c r="F106" s="76"/>
      <c r="G106" s="76"/>
    </row>
    <row r="107" spans="1:7">
      <c r="A107" s="76"/>
      <c r="B107" s="85"/>
      <c r="C107" s="88"/>
      <c r="D107" s="76"/>
      <c r="E107" s="55"/>
      <c r="F107" s="76"/>
      <c r="G107" s="76"/>
    </row>
    <row r="108" spans="1:7">
      <c r="E108" s="55"/>
    </row>
    <row r="109" spans="1:7">
      <c r="E109" s="55"/>
    </row>
    <row r="110" spans="1:7">
      <c r="E110" s="55"/>
    </row>
    <row r="111" spans="1:7">
      <c r="E111" s="55"/>
    </row>
    <row r="112" spans="1:7">
      <c r="E112" s="55"/>
    </row>
    <row r="113" spans="5:5">
      <c r="E113" s="55"/>
    </row>
    <row r="114" spans="5:5">
      <c r="E114" s="55"/>
    </row>
    <row r="115" spans="5:5">
      <c r="E115" s="55"/>
    </row>
    <row r="116" spans="5:5">
      <c r="E116" s="55"/>
    </row>
    <row r="117" spans="5:5">
      <c r="E117" s="55"/>
    </row>
    <row r="118" spans="5:5">
      <c r="E118" s="55"/>
    </row>
    <row r="119" spans="5:5">
      <c r="E119" s="55"/>
    </row>
    <row r="120" spans="5:5">
      <c r="E120" s="55"/>
    </row>
    <row r="121" spans="5:5">
      <c r="E121" s="55"/>
    </row>
    <row r="122" spans="5:5">
      <c r="E122" s="55"/>
    </row>
    <row r="123" spans="5:5">
      <c r="E123" s="55"/>
    </row>
    <row r="124" spans="5:5">
      <c r="E124" s="55"/>
    </row>
    <row r="125" spans="5:5">
      <c r="E125" s="55"/>
    </row>
    <row r="126" spans="5:5">
      <c r="E126" s="55"/>
    </row>
    <row r="127" spans="5:5">
      <c r="E127" s="55"/>
    </row>
    <row r="128" spans="5:5">
      <c r="E128" s="55"/>
    </row>
    <row r="129" spans="5:5">
      <c r="E129" s="55"/>
    </row>
    <row r="130" spans="5:5">
      <c r="E130" s="55"/>
    </row>
    <row r="131" spans="5:5">
      <c r="E131" s="55"/>
    </row>
    <row r="132" spans="5:5">
      <c r="E132" s="55"/>
    </row>
    <row r="133" spans="5:5">
      <c r="E133" s="55"/>
    </row>
  </sheetData>
  <pageMargins left="1.1023622047244095" right="0.51181102362204722" top="0.62992125984251968" bottom="0.51181102362204722" header="0.2" footer="0.31496062992125984"/>
  <pageSetup paperSize="9" orientation="portrait" r:id="rId1"/>
  <headerFooter>
    <oddHeader>&amp;L&amp;"Arial,Krepko"&amp;12Klima 2000  d.o.o&amp;"-,Običajno"&amp;8
&amp;"Arial,Navadno"&amp;9Podjetje za projektiranje in investitorski inženiring</oddHeader>
    <oddFooter>&amp;C&amp;9Toplotna postaja za Srednjo ekonomsko in trgovsko šolo v Novi Gorici&amp;R&amp;11 4.4.8/&amp;P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="150" zoomScaleNormal="100" zoomScaleSheetLayoutView="150" zoomScalePageLayoutView="150" workbookViewId="0">
      <selection activeCell="G31" sqref="G31"/>
    </sheetView>
  </sheetViews>
  <sheetFormatPr defaultRowHeight="14.25"/>
  <cols>
    <col min="1" max="1" width="4" style="2" customWidth="1"/>
    <col min="2" max="2" width="44.5703125" style="9" customWidth="1"/>
    <col min="3" max="3" width="0.85546875" style="1" customWidth="1"/>
    <col min="4" max="4" width="5.42578125" style="2" customWidth="1"/>
    <col min="5" max="5" width="8.5703125" style="2" customWidth="1"/>
    <col min="6" max="7" width="11.42578125" style="2" customWidth="1"/>
    <col min="8" max="16384" width="9.140625" style="2"/>
  </cols>
  <sheetData>
    <row r="1" spans="1:7" s="98" customFormat="1">
      <c r="A1" s="3" t="s">
        <v>60</v>
      </c>
      <c r="B1" s="96"/>
      <c r="C1" s="97"/>
      <c r="D1" s="4"/>
      <c r="E1" s="5"/>
      <c r="F1" s="5"/>
      <c r="G1" s="6"/>
    </row>
    <row r="2" spans="1:7" ht="9" customHeight="1">
      <c r="A2" s="82"/>
      <c r="B2" s="70"/>
      <c r="C2" s="72"/>
      <c r="D2" s="76"/>
      <c r="E2" s="127"/>
      <c r="F2" s="22"/>
      <c r="G2" s="22"/>
    </row>
    <row r="3" spans="1:7" s="140" customFormat="1" ht="81.599999999999994" customHeight="1">
      <c r="A3" s="136"/>
      <c r="B3" s="135" t="s">
        <v>59</v>
      </c>
      <c r="C3" s="137"/>
      <c r="D3" s="138"/>
      <c r="E3" s="138"/>
      <c r="F3" s="139"/>
      <c r="G3" s="139"/>
    </row>
    <row r="4" spans="1:7" ht="9" customHeight="1" thickBot="1">
      <c r="A4" s="82"/>
      <c r="B4" s="70"/>
      <c r="C4" s="72"/>
      <c r="D4" s="76"/>
      <c r="E4" s="127"/>
      <c r="F4" s="22"/>
      <c r="G4" s="22"/>
    </row>
    <row r="5" spans="1:7" s="8" customFormat="1" ht="12.75">
      <c r="A5" s="24" t="s">
        <v>10</v>
      </c>
      <c r="B5" s="25" t="s">
        <v>11</v>
      </c>
      <c r="C5" s="26"/>
      <c r="D5" s="27" t="s">
        <v>5</v>
      </c>
      <c r="E5" s="28" t="s">
        <v>6</v>
      </c>
      <c r="F5" s="28" t="s">
        <v>7</v>
      </c>
      <c r="G5" s="29" t="s">
        <v>8</v>
      </c>
    </row>
    <row r="6" spans="1:7" ht="6.75" customHeight="1">
      <c r="A6" s="76"/>
      <c r="B6" s="85"/>
      <c r="C6" s="88"/>
      <c r="D6" s="76"/>
      <c r="E6" s="76"/>
      <c r="F6" s="76"/>
      <c r="G6" s="76"/>
    </row>
    <row r="7" spans="1:7" s="21" customFormat="1" ht="25.5">
      <c r="A7" s="82">
        <v>1</v>
      </c>
      <c r="B7" s="59" t="s">
        <v>74</v>
      </c>
      <c r="C7" s="20"/>
      <c r="D7" s="66"/>
      <c r="E7" s="30"/>
      <c r="F7" s="50"/>
      <c r="G7" s="22"/>
    </row>
    <row r="8" spans="1:7" s="21" customFormat="1" ht="25.5">
      <c r="A8" s="19"/>
      <c r="B8" s="69" t="s">
        <v>75</v>
      </c>
      <c r="C8" s="23"/>
      <c r="D8" s="67">
        <v>1</v>
      </c>
      <c r="E8" s="31"/>
      <c r="G8" s="22"/>
    </row>
    <row r="9" spans="1:7" s="21" customFormat="1" ht="27">
      <c r="A9" s="19"/>
      <c r="B9" s="122" t="s">
        <v>26</v>
      </c>
      <c r="C9" s="57"/>
      <c r="D9" s="67">
        <v>1</v>
      </c>
      <c r="E9" s="31"/>
      <c r="F9" s="123"/>
      <c r="G9" s="124"/>
    </row>
    <row r="10" spans="1:7" s="21" customFormat="1" ht="63.75">
      <c r="A10" s="19"/>
      <c r="B10" s="145" t="s">
        <v>76</v>
      </c>
      <c r="C10" s="57"/>
      <c r="D10" s="67">
        <v>1</v>
      </c>
      <c r="E10" s="31"/>
      <c r="G10" s="22"/>
    </row>
    <row r="11" spans="1:7">
      <c r="B11" s="90" t="s">
        <v>87</v>
      </c>
      <c r="C11" s="91"/>
      <c r="D11" s="92" t="s">
        <v>2</v>
      </c>
      <c r="E11" s="93">
        <v>1</v>
      </c>
      <c r="F11" s="170"/>
      <c r="G11" s="170">
        <f>E11*F11</f>
        <v>0</v>
      </c>
    </row>
    <row r="12" spans="1:7" s="52" customFormat="1" ht="9" customHeight="1">
      <c r="A12" s="48"/>
      <c r="B12" s="46"/>
      <c r="C12" s="47"/>
      <c r="D12" s="44"/>
      <c r="E12" s="55"/>
      <c r="F12" s="167"/>
      <c r="G12" s="167"/>
    </row>
    <row r="13" spans="1:7" s="21" customFormat="1" ht="120.6" customHeight="1">
      <c r="A13" s="82">
        <v>2</v>
      </c>
      <c r="B13" s="59" t="s">
        <v>73</v>
      </c>
      <c r="C13" s="20"/>
      <c r="D13" s="66"/>
      <c r="E13" s="30"/>
      <c r="F13" s="171"/>
      <c r="G13" s="160"/>
    </row>
    <row r="14" spans="1:7" s="21" customFormat="1" ht="43.9" customHeight="1">
      <c r="A14" s="19"/>
      <c r="B14" s="69" t="s">
        <v>77</v>
      </c>
      <c r="C14" s="20"/>
      <c r="D14" s="67">
        <v>1</v>
      </c>
      <c r="E14" s="31"/>
      <c r="F14" s="160"/>
      <c r="G14" s="160"/>
    </row>
    <row r="15" spans="1:7" s="21" customFormat="1" ht="43.15" customHeight="1">
      <c r="A15" s="19"/>
      <c r="B15" s="69" t="s">
        <v>78</v>
      </c>
      <c r="C15" s="20"/>
      <c r="D15" s="67">
        <v>1</v>
      </c>
      <c r="E15" s="31"/>
      <c r="F15" s="160"/>
      <c r="G15" s="160"/>
    </row>
    <row r="16" spans="1:7" s="21" customFormat="1" ht="28.15" customHeight="1">
      <c r="A16" s="19"/>
      <c r="B16" s="69" t="s">
        <v>51</v>
      </c>
      <c r="C16" s="23"/>
      <c r="D16" s="67">
        <v>1</v>
      </c>
      <c r="E16" s="31"/>
      <c r="F16" s="160"/>
      <c r="G16" s="160"/>
    </row>
    <row r="17" spans="1:7" s="21" customFormat="1" ht="28.15" customHeight="1">
      <c r="A17" s="19"/>
      <c r="B17" s="69" t="s">
        <v>52</v>
      </c>
      <c r="C17" s="23"/>
      <c r="D17" s="67">
        <v>2</v>
      </c>
      <c r="E17" s="31"/>
      <c r="F17" s="160"/>
      <c r="G17" s="160"/>
    </row>
    <row r="18" spans="1:7" s="21" customFormat="1" ht="43.9" customHeight="1">
      <c r="A18" s="19"/>
      <c r="B18" s="69" t="s">
        <v>79</v>
      </c>
      <c r="C18" s="20"/>
      <c r="D18" s="67">
        <v>1</v>
      </c>
      <c r="E18" s="31"/>
      <c r="F18" s="160"/>
      <c r="G18" s="160"/>
    </row>
    <row r="19" spans="1:7" s="21" customFormat="1" ht="42.6" customHeight="1">
      <c r="A19" s="19"/>
      <c r="B19" s="49" t="s">
        <v>81</v>
      </c>
      <c r="C19" s="20"/>
      <c r="D19" s="67">
        <v>1</v>
      </c>
      <c r="E19" s="31"/>
      <c r="F19" s="160"/>
      <c r="G19" s="160"/>
    </row>
    <row r="20" spans="1:7" s="21" customFormat="1" ht="14.45" customHeight="1">
      <c r="A20" s="19"/>
      <c r="B20" s="69" t="s">
        <v>83</v>
      </c>
      <c r="C20" s="23"/>
      <c r="D20" s="67">
        <v>1</v>
      </c>
      <c r="E20" s="31"/>
      <c r="F20" s="160"/>
      <c r="G20" s="160"/>
    </row>
    <row r="21" spans="1:7" s="21" customFormat="1" ht="28.15" customHeight="1">
      <c r="A21" s="19"/>
      <c r="B21" s="69" t="s">
        <v>82</v>
      </c>
      <c r="C21" s="23"/>
      <c r="D21" s="67">
        <v>1</v>
      </c>
      <c r="E21" s="31"/>
      <c r="F21" s="160"/>
      <c r="G21" s="160"/>
    </row>
    <row r="22" spans="1:7" s="21" customFormat="1">
      <c r="A22" s="19"/>
      <c r="B22" s="121" t="s">
        <v>80</v>
      </c>
      <c r="C22" s="57"/>
      <c r="D22" s="67">
        <v>1</v>
      </c>
      <c r="E22" s="55"/>
      <c r="F22" s="167"/>
      <c r="G22" s="167"/>
    </row>
    <row r="23" spans="1:7" s="8" customFormat="1" ht="17.45" customHeight="1">
      <c r="A23" s="141"/>
      <c r="B23" s="146" t="s">
        <v>84</v>
      </c>
      <c r="C23" s="147"/>
      <c r="D23" s="148">
        <v>1</v>
      </c>
      <c r="E23" s="31"/>
      <c r="F23" s="143"/>
      <c r="G23" s="143"/>
    </row>
    <row r="24" spans="1:7" s="8" customFormat="1" ht="17.25" customHeight="1">
      <c r="A24" s="141"/>
      <c r="B24" s="146" t="s">
        <v>85</v>
      </c>
      <c r="C24" s="147"/>
      <c r="D24" s="148">
        <v>1</v>
      </c>
      <c r="E24" s="31"/>
      <c r="F24" s="143"/>
      <c r="G24" s="143"/>
    </row>
    <row r="25" spans="1:7" s="21" customFormat="1" ht="27">
      <c r="A25" s="19"/>
      <c r="B25" s="122" t="s">
        <v>26</v>
      </c>
      <c r="C25" s="57"/>
      <c r="D25" s="67">
        <v>7</v>
      </c>
      <c r="E25" s="31"/>
      <c r="F25" s="172"/>
      <c r="G25" s="172"/>
    </row>
    <row r="26" spans="1:7" s="21" customFormat="1" ht="16.149999999999999" customHeight="1">
      <c r="A26" s="19"/>
      <c r="B26" s="121" t="s">
        <v>27</v>
      </c>
      <c r="C26" s="57"/>
      <c r="D26" s="67">
        <v>2</v>
      </c>
      <c r="E26" s="31"/>
      <c r="F26" s="172"/>
      <c r="G26" s="172"/>
    </row>
    <row r="27" spans="1:7" s="21" customFormat="1" ht="17.45" customHeight="1">
      <c r="A27" s="19"/>
      <c r="B27" s="121" t="s">
        <v>53</v>
      </c>
      <c r="C27" s="57"/>
      <c r="D27" s="67">
        <v>12</v>
      </c>
      <c r="E27" s="31"/>
      <c r="F27" s="172"/>
      <c r="G27" s="172"/>
    </row>
    <row r="28" spans="1:7" s="21" customFormat="1" ht="67.900000000000006" customHeight="1">
      <c r="A28" s="19"/>
      <c r="B28" s="145" t="s">
        <v>76</v>
      </c>
      <c r="C28" s="57"/>
      <c r="D28" s="67">
        <v>1</v>
      </c>
      <c r="E28" s="31"/>
      <c r="F28" s="160"/>
      <c r="G28" s="160"/>
    </row>
    <row r="29" spans="1:7">
      <c r="B29" s="90" t="s">
        <v>86</v>
      </c>
      <c r="C29" s="91"/>
      <c r="D29" s="92" t="s">
        <v>2</v>
      </c>
      <c r="E29" s="93">
        <v>1</v>
      </c>
      <c r="F29" s="170"/>
      <c r="G29" s="170">
        <f>E29*F29</f>
        <v>0</v>
      </c>
    </row>
    <row r="30" spans="1:7" s="52" customFormat="1" ht="9" customHeight="1">
      <c r="A30" s="82"/>
      <c r="B30" s="70"/>
      <c r="C30" s="83"/>
      <c r="D30" s="75"/>
      <c r="E30" s="55"/>
      <c r="F30" s="167"/>
      <c r="G30" s="167"/>
    </row>
    <row r="31" spans="1:7" s="7" customFormat="1" ht="15" thickBot="1">
      <c r="A31" s="95" t="s">
        <v>29</v>
      </c>
      <c r="B31" s="16"/>
      <c r="C31" s="17"/>
      <c r="D31" s="89"/>
      <c r="E31" s="89"/>
      <c r="F31" s="168"/>
      <c r="G31" s="169">
        <f>ROUND(SUM(G7:G29),2)</f>
        <v>0</v>
      </c>
    </row>
  </sheetData>
  <pageMargins left="1.1023622047244095" right="0.51181102362204722" top="0.62992125984251968" bottom="0.51181102362204722" header="0.2" footer="0.31496062992125984"/>
  <pageSetup paperSize="9" orientation="portrait" r:id="rId1"/>
  <headerFooter>
    <oddHeader>&amp;L&amp;"Arial,Krepko"&amp;12Klima 2000  d.o.o&amp;"-,Običajno"&amp;8
&amp;"Arial,Navadno"&amp;9Podjetje za projektiranje in investitorski inženiring</oddHeader>
    <oddFooter>&amp;C&amp;9Toplotna postaja za Srednjo ekonomsko in trgovsko šolo v Novi Gorici&amp;R&amp;11 4.4.8/&amp;P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view="pageBreakPreview" zoomScale="150" zoomScaleNormal="100" zoomScaleSheetLayoutView="150" zoomScalePageLayoutView="150" workbookViewId="0">
      <selection activeCell="G15" sqref="G15"/>
    </sheetView>
  </sheetViews>
  <sheetFormatPr defaultRowHeight="14.25"/>
  <cols>
    <col min="1" max="1" width="4" style="2" customWidth="1"/>
    <col min="2" max="2" width="44.5703125" style="9" customWidth="1"/>
    <col min="3" max="3" width="0.85546875" style="1" customWidth="1"/>
    <col min="4" max="4" width="5.42578125" style="2" customWidth="1"/>
    <col min="5" max="5" width="8.7109375" style="2" customWidth="1"/>
    <col min="6" max="7" width="11.42578125" style="2" customWidth="1"/>
    <col min="8" max="10" width="9.140625" style="2" customWidth="1"/>
    <col min="11" max="16384" width="9.140625" style="2"/>
  </cols>
  <sheetData>
    <row r="1" spans="1:16" s="98" customFormat="1">
      <c r="A1" s="3" t="s">
        <v>89</v>
      </c>
      <c r="B1" s="96"/>
      <c r="C1" s="97"/>
      <c r="D1" s="4"/>
      <c r="E1" s="5"/>
      <c r="F1" s="5"/>
      <c r="G1" s="6"/>
      <c r="J1" s="32"/>
    </row>
    <row r="2" spans="1:16" s="7" customFormat="1" ht="15" thickBot="1">
      <c r="A2" s="33"/>
      <c r="B2" s="34"/>
      <c r="C2" s="35"/>
      <c r="D2" s="36"/>
      <c r="E2" s="37"/>
      <c r="F2" s="37"/>
      <c r="G2" s="38"/>
    </row>
    <row r="3" spans="1:16" s="8" customFormat="1" ht="12.75">
      <c r="A3" s="24" t="s">
        <v>10</v>
      </c>
      <c r="B3" s="25" t="s">
        <v>11</v>
      </c>
      <c r="C3" s="26"/>
      <c r="D3" s="27" t="s">
        <v>5</v>
      </c>
      <c r="E3" s="28" t="s">
        <v>6</v>
      </c>
      <c r="F3" s="28" t="s">
        <v>7</v>
      </c>
      <c r="G3" s="29" t="s">
        <v>8</v>
      </c>
    </row>
    <row r="4" spans="1:16" ht="6.75" customHeight="1">
      <c r="A4" s="76"/>
      <c r="B4" s="85"/>
      <c r="C4" s="88"/>
      <c r="D4" s="76"/>
      <c r="E4" s="76"/>
      <c r="F4" s="76"/>
      <c r="G4" s="76"/>
    </row>
    <row r="5" spans="1:16" ht="41.45" customHeight="1">
      <c r="A5" s="71">
        <v>1</v>
      </c>
      <c r="B5" s="73" t="s">
        <v>61</v>
      </c>
      <c r="C5" s="72"/>
      <c r="D5" s="76" t="s">
        <v>24</v>
      </c>
      <c r="E5" s="75">
        <v>6</v>
      </c>
      <c r="F5" s="161"/>
      <c r="G5" s="161">
        <f>E5*F5</f>
        <v>0</v>
      </c>
      <c r="H5" s="76"/>
    </row>
    <row r="6" spans="1:16" ht="9" customHeight="1">
      <c r="A6" s="71"/>
      <c r="B6" s="84"/>
      <c r="C6" s="72"/>
      <c r="D6" s="76"/>
      <c r="E6" s="117"/>
      <c r="F6" s="160"/>
      <c r="G6" s="161"/>
      <c r="H6" s="21"/>
    </row>
    <row r="7" spans="1:16" s="21" customFormat="1" ht="41.45" customHeight="1">
      <c r="A7" s="71">
        <f>A5+1</f>
        <v>2</v>
      </c>
      <c r="B7" s="73" t="s">
        <v>30</v>
      </c>
      <c r="C7" s="20"/>
      <c r="D7" s="76" t="s">
        <v>24</v>
      </c>
      <c r="E7" s="75">
        <v>3</v>
      </c>
      <c r="F7" s="161"/>
      <c r="G7" s="161">
        <f>E7*F7</f>
        <v>0</v>
      </c>
      <c r="H7" s="77"/>
      <c r="I7" s="22"/>
      <c r="J7" s="2"/>
      <c r="K7" s="2"/>
      <c r="L7" s="2"/>
      <c r="M7" s="2"/>
      <c r="N7" s="2"/>
      <c r="O7" s="2"/>
      <c r="P7" s="2"/>
    </row>
    <row r="8" spans="1:16" ht="9" customHeight="1">
      <c r="A8" s="71"/>
      <c r="B8" s="84"/>
      <c r="C8" s="72"/>
      <c r="D8" s="76"/>
      <c r="E8" s="117"/>
      <c r="F8" s="160"/>
      <c r="G8" s="161"/>
      <c r="H8" s="21"/>
    </row>
    <row r="9" spans="1:16">
      <c r="A9" s="71">
        <f>A7+1</f>
        <v>3</v>
      </c>
      <c r="B9" s="69" t="s">
        <v>88</v>
      </c>
      <c r="C9" s="72"/>
      <c r="D9" s="87" t="s">
        <v>2</v>
      </c>
      <c r="E9" s="75">
        <v>1</v>
      </c>
      <c r="F9" s="173"/>
      <c r="G9" s="161">
        <f>E9*F9</f>
        <v>0</v>
      </c>
      <c r="H9" s="77"/>
      <c r="I9" s="77"/>
    </row>
    <row r="10" spans="1:16" ht="9" customHeight="1">
      <c r="A10" s="71"/>
      <c r="B10" s="84"/>
      <c r="C10" s="72"/>
      <c r="D10" s="76"/>
      <c r="E10" s="21"/>
      <c r="F10" s="160"/>
      <c r="G10" s="160"/>
      <c r="H10" s="22"/>
      <c r="I10" s="22"/>
    </row>
    <row r="11" spans="1:16" ht="67.150000000000006" customHeight="1">
      <c r="A11" s="71">
        <f>A9+1</f>
        <v>4</v>
      </c>
      <c r="B11" s="74" t="s">
        <v>31</v>
      </c>
      <c r="C11" s="72"/>
      <c r="D11" s="76" t="s">
        <v>24</v>
      </c>
      <c r="E11" s="128">
        <v>2</v>
      </c>
      <c r="F11" s="161"/>
      <c r="G11" s="161">
        <f>E11*F11</f>
        <v>0</v>
      </c>
      <c r="H11" s="77"/>
      <c r="I11" s="77"/>
    </row>
    <row r="12" spans="1:16" ht="9" customHeight="1">
      <c r="A12" s="71"/>
      <c r="B12" s="84"/>
      <c r="C12" s="72"/>
      <c r="D12" s="76"/>
      <c r="E12" s="21"/>
      <c r="F12" s="160"/>
      <c r="G12" s="160"/>
      <c r="H12" s="22"/>
      <c r="I12" s="22"/>
    </row>
    <row r="13" spans="1:16" ht="66.75" customHeight="1">
      <c r="A13" s="71">
        <f>A11+1</f>
        <v>5</v>
      </c>
      <c r="B13" s="129" t="s">
        <v>54</v>
      </c>
      <c r="C13" s="72"/>
      <c r="D13" s="76" t="s">
        <v>9</v>
      </c>
      <c r="E13" s="75">
        <v>1</v>
      </c>
      <c r="F13" s="161"/>
      <c r="G13" s="161">
        <f>E13*F13</f>
        <v>0</v>
      </c>
      <c r="H13" s="77"/>
      <c r="I13" s="77"/>
    </row>
    <row r="14" spans="1:16">
      <c r="A14" s="71"/>
      <c r="B14" s="116"/>
      <c r="C14" s="72"/>
      <c r="D14" s="76"/>
      <c r="E14" s="75"/>
      <c r="F14" s="161"/>
      <c r="G14" s="161"/>
    </row>
    <row r="15" spans="1:16" s="7" customFormat="1" ht="15" thickBot="1">
      <c r="A15" s="95" t="s">
        <v>25</v>
      </c>
      <c r="B15" s="16"/>
      <c r="C15" s="17"/>
      <c r="D15" s="114"/>
      <c r="E15" s="104"/>
      <c r="F15" s="168"/>
      <c r="G15" s="169">
        <f>ROUND(SUM(G5:G13),0)</f>
        <v>0</v>
      </c>
    </row>
  </sheetData>
  <pageMargins left="1.1023622047244095" right="0.51181102362204722" top="0.62992125984251968" bottom="0.51181102362204722" header="0.2" footer="0.31496062992125984"/>
  <pageSetup paperSize="9" orientation="portrait" r:id="rId1"/>
  <headerFooter>
    <oddHeader>&amp;L&amp;"Arial,Krepko"&amp;12Klima 2000  d.o.o&amp;"-,Običajno"&amp;8
&amp;"Arial,Navadno"&amp;9Podjetje za projektiranje in investitorski inženiring</oddHeader>
    <oddFooter>&amp;C&amp;9Toplotna postaja za Srednjo ekonomsko in trgovsko šolo v Novi Gorici&amp;R&amp;11 4.4.8/&amp;P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Rekapitulacija</vt:lpstr>
      <vt:lpstr>Vodovni</vt:lpstr>
      <vt:lpstr>SB</vt:lpstr>
      <vt:lpstr>Ostalo</vt:lpstr>
      <vt:lpstr>Ostalo!Področje_tiskanja</vt:lpstr>
      <vt:lpstr>SB!Področje_tiskanja</vt:lpstr>
      <vt:lpstr>Vodovni!Področje_tiskanja</vt:lpstr>
      <vt:lpstr>SB!Tiskanje_naslovov</vt:lpstr>
      <vt:lpstr>Vodovni!Tiskanje_naslovov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Primož Poje</dc:creator>
  <cp:lastModifiedBy>zivec</cp:lastModifiedBy>
  <cp:lastPrinted>2018-02-05T12:52:59Z</cp:lastPrinted>
  <dcterms:created xsi:type="dcterms:W3CDTF">2001-03-20T11:17:26Z</dcterms:created>
  <dcterms:modified xsi:type="dcterms:W3CDTF">2018-03-19T09:29:09Z</dcterms:modified>
</cp:coreProperties>
</file>