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jucovic\Documents\DV MAJ 2021\"/>
    </mc:Choice>
  </mc:AlternateContent>
  <xr:revisionPtr revIDLastSave="0" documentId="8_{9818E305-B574-4184-BFD5-651C5B1948FE}" xr6:coauthVersionLast="45" xr6:coauthVersionMax="45" xr10:uidLastSave="{00000000-0000-0000-0000-000000000000}"/>
  <bookViews>
    <workbookView xWindow="-120" yWindow="-120" windowWidth="24240" windowHeight="13140" xr2:uid="{20DC594E-0EC0-40CB-BD9C-95BFA20B23E2}"/>
  </bookViews>
  <sheets>
    <sheet name="realizacija na dan 20.4.2021" sheetId="1" r:id="rId1"/>
  </sheets>
  <definedNames>
    <definedName name="_xlnm.Print_Titles" localSheetId="0">'realizacija na dan 20.4.2021'!$1:$1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5" i="1" l="1"/>
  <c r="I55" i="1"/>
  <c r="K54" i="1"/>
  <c r="I54" i="1"/>
  <c r="K53" i="1"/>
  <c r="I53" i="1"/>
  <c r="K52" i="1"/>
  <c r="I52" i="1"/>
  <c r="K51" i="1"/>
  <c r="I51" i="1"/>
  <c r="K50" i="1"/>
  <c r="I50" i="1"/>
  <c r="K49" i="1"/>
  <c r="I49" i="1"/>
  <c r="K48" i="1"/>
  <c r="I48" i="1"/>
  <c r="K47" i="1"/>
  <c r="I47" i="1"/>
  <c r="K46" i="1"/>
  <c r="I46" i="1"/>
  <c r="K45" i="1"/>
  <c r="I45" i="1"/>
  <c r="K44" i="1"/>
  <c r="I44" i="1"/>
  <c r="K43" i="1"/>
  <c r="I43" i="1"/>
  <c r="K42" i="1"/>
  <c r="I42" i="1"/>
  <c r="K41" i="1"/>
  <c r="I41" i="1"/>
  <c r="K40" i="1"/>
  <c r="I40" i="1"/>
  <c r="K39" i="1"/>
  <c r="I39" i="1"/>
  <c r="K38" i="1"/>
  <c r="I38" i="1"/>
  <c r="K37" i="1"/>
  <c r="I37" i="1"/>
  <c r="K36" i="1"/>
  <c r="I36" i="1"/>
  <c r="K35" i="1"/>
  <c r="I35" i="1"/>
  <c r="K34" i="1"/>
  <c r="I34" i="1"/>
  <c r="K33" i="1"/>
  <c r="I33" i="1"/>
  <c r="K32" i="1"/>
  <c r="I32" i="1"/>
  <c r="K31" i="1"/>
  <c r="I31" i="1"/>
  <c r="K30" i="1"/>
  <c r="I30" i="1"/>
  <c r="K29" i="1"/>
  <c r="I29" i="1"/>
  <c r="K28" i="1"/>
  <c r="I28" i="1"/>
  <c r="K27" i="1"/>
  <c r="I27" i="1"/>
  <c r="K26" i="1"/>
  <c r="I26" i="1"/>
  <c r="K25" i="1"/>
  <c r="I25" i="1"/>
  <c r="K24" i="1"/>
  <c r="I24" i="1"/>
  <c r="K23" i="1"/>
  <c r="I23" i="1"/>
  <c r="K22" i="1"/>
  <c r="I22" i="1"/>
  <c r="K21" i="1"/>
  <c r="I21" i="1"/>
  <c r="K20" i="1"/>
  <c r="I20" i="1"/>
  <c r="K19" i="1"/>
  <c r="I19" i="1"/>
  <c r="K18" i="1"/>
  <c r="I18" i="1"/>
  <c r="K17" i="1"/>
  <c r="I17" i="1"/>
  <c r="K16" i="1"/>
  <c r="I16" i="1"/>
  <c r="K15" i="1"/>
  <c r="I15" i="1"/>
  <c r="K14" i="1"/>
  <c r="I14" i="1"/>
  <c r="K13" i="1"/>
  <c r="I13" i="1"/>
  <c r="K12" i="1"/>
  <c r="I12" i="1"/>
  <c r="K11" i="1"/>
  <c r="I11" i="1"/>
  <c r="K9" i="1"/>
  <c r="I9" i="1"/>
  <c r="K8" i="1"/>
  <c r="I8" i="1"/>
  <c r="K7" i="1"/>
  <c r="I7" i="1"/>
  <c r="K6" i="1"/>
  <c r="I6" i="1"/>
  <c r="K5" i="1"/>
  <c r="I5" i="1"/>
  <c r="K4" i="1"/>
  <c r="I4" i="1"/>
  <c r="K3" i="1"/>
  <c r="I3" i="1"/>
</calcChain>
</file>

<file path=xl/sharedStrings.xml><?xml version="1.0" encoding="utf-8"?>
<sst xmlns="http://schemas.openxmlformats.org/spreadsheetml/2006/main" count="273" uniqueCount="264">
  <si>
    <t>Številka projekta NRP</t>
  </si>
  <si>
    <t>PP</t>
  </si>
  <si>
    <t>Naziv projekta</t>
  </si>
  <si>
    <t>Ocenjena vrednost skupaj</t>
  </si>
  <si>
    <t>Obdobje izvajanja</t>
  </si>
  <si>
    <t>Veljavni plan na dan 20.4.2021</t>
  </si>
  <si>
    <t>Realizacija na dan 20.4.2021</t>
  </si>
  <si>
    <t>% realizacije na dan 20.4.2021 na veljavni proračun v letu 2021</t>
  </si>
  <si>
    <t>Prevzete obveznosti in predobremenitve na dan 20.4.2021</t>
  </si>
  <si>
    <t>% realizacije s predobremenitvami in prevzetimi obveznostmi</t>
  </si>
  <si>
    <t>Faza izvedbe in stanje projekta</t>
  </si>
  <si>
    <t>PROJEKTI PREDVIDENI ZA SOFINANCIRANJE V OKVIRU MEHANIZMA CELOTNIH TERITORIALNIH NALOŽB (CTN) IN DOGOVORA ZA RAZVOJ REGIJ (DRR)</t>
  </si>
  <si>
    <t>OB084-17-0009</t>
  </si>
  <si>
    <t>07301</t>
  </si>
  <si>
    <t>Vzpostavljanje povezanega kolesarskega omrežja Nove Gorice</t>
  </si>
  <si>
    <t>10.10.2017 - 30.09.2023</t>
  </si>
  <si>
    <t>V skladu s sprejeto dinamiko izvajanja projekta so v teku gradbeno obrtniška dela na treh kolesarskih odsekih: Vojkova cesta z Ulico XXX. Divizije, Delpinova ulica in Južna kolesarska pot ob Kornu. Predviden zaključek vseh treh odsekov je po terminskem planu predviden do meseca oktobra. Letna realizacija bo predvidoma manjša od planirane, ker je vrednost sklenjenih pogodb za izvedbo investicij (Vojkova, Delpinova in pot ob Kornu) za 200.000 EUR nižja od ocenjene vrednosti zanje. V drugi polovici leta je predviden še pričetek izvedbe Cankarjeve ulice. Realizacija na Cankarjevi ulici za leto 2021 je ocenjena na 200.000 EUR.</t>
  </si>
  <si>
    <t>OB084-16-0029</t>
  </si>
  <si>
    <t>10199</t>
  </si>
  <si>
    <t>Skupnostni center Nova Gorica - II. faza</t>
  </si>
  <si>
    <t>02.09.2016 - 30.06.2021</t>
  </si>
  <si>
    <t>OB084-13-0118</t>
  </si>
  <si>
    <t>10169</t>
  </si>
  <si>
    <t>Optim.in aktiv.površin šp.parka NG-Izgr.pokritega</t>
  </si>
  <si>
    <t>21.09.2016 - 31.03.2023</t>
  </si>
  <si>
    <t>Izvedba gradbeno-obrtniških in inštalacijskih del poteka po planu. V letošnjem letu se predvideva realizacija v vrednosti 4.219.000 EUR. V pripravi je javno naročilo za izvedbo gradbeno-obrtniških in inštalacijskih del na promenadi v športnem parku. Predvideva se, da bo letna realizacija za to ureditev v  letu 2021 v vrednosti 290.000 EUR.</t>
  </si>
  <si>
    <t>OB084-18-0029</t>
  </si>
  <si>
    <t>09082</t>
  </si>
  <si>
    <t>Izgradnja poslovno-ekonomske cone Nova Gorica - Kromberk</t>
  </si>
  <si>
    <t>05.06.2018 - 30.09.2023</t>
  </si>
  <si>
    <t>OB084-18-0044</t>
  </si>
  <si>
    <t>07317</t>
  </si>
  <si>
    <t>Odvajanje in čiščenje odpadne vode v porečju Soče - Aglomeracija Kromberk</t>
  </si>
  <si>
    <t>04.06.2018 - 30.09.2023</t>
  </si>
  <si>
    <t>Pridobljena so bila gradbena dovoljenja za vseh 13 odsekov projekta. Naročena je bila dopolnitev projektne dokumentacije DGD in PZI za kanalizacijo na Erjavčevi ulici. Izdelana je bila investicijska dokumentacija IP in dopolnjena vloga v neposredno potrditev na Ministrstvo za okolje in prostor. Sredstva so bila porabljena za služnosti in projektno dokumentacijo. Po potrditvi vloge s strani Ministrstvo za okolje in prostor je predvidena izdelava razpisne dokumentacije in izvedba javnega naročila za izvedbo del ter nadzor. Predviden pričetek del se zamika v oktober 2021, zato sredstva ne bodo v celoti pokoriščena - predvideno 50%.</t>
  </si>
  <si>
    <t>OB084-19-0043</t>
  </si>
  <si>
    <t>10231</t>
  </si>
  <si>
    <t>Revitalizacija šolskega kareja s prenovo objekta osnovne šole</t>
  </si>
  <si>
    <t>04.11.2019 - 31.12.2023</t>
  </si>
  <si>
    <t>V pripravi je javno naročilo za izbor izvajalca gradbeno-obrtniških in inštalacijskih del. V mesecu juliju se predvideva pričetek izvedbe. Predvidena realizacija v letu 2021 je 1.784.000 EUR.</t>
  </si>
  <si>
    <t>OB084-19-0044</t>
  </si>
  <si>
    <t>10232</t>
  </si>
  <si>
    <t>Revitalizacija Rafutskega parka z ureditvijo dostopa</t>
  </si>
  <si>
    <t>PROJEKTI S PLANIRANO VREDNOSTJO V VELJAVNEM PRORAČUNU ZA LETO 2021 - 100.000 EUR in več</t>
  </si>
  <si>
    <t>OB084-13-0010</t>
  </si>
  <si>
    <t>04034</t>
  </si>
  <si>
    <t>Zagotavljanje in vzdrževanje objektov in opreme</t>
  </si>
  <si>
    <t>01.01.2010 - 31.12.2023</t>
  </si>
  <si>
    <t>Sredstva so bila porabljena za transferna plačila (refundacijo) dvema prostovoljnima gasilskima društvoma (PGD Nova Gorica in PGD Dornberk) za plačevanje lizinga in kredita za nakup dveh gasilskih vozil. Plačevanje zahtevkov oziroma izvajanje transfernih plačil poteka konstantno.</t>
  </si>
  <si>
    <t>OB084-13-0011</t>
  </si>
  <si>
    <t>04036</t>
  </si>
  <si>
    <t>Sredstva iz požarnega sklada</t>
  </si>
  <si>
    <t>01.01.2010 - 31.12.2024</t>
  </si>
  <si>
    <t>Poraba sredstev je strogo namenska in predstavlja transferje javnemu zavodu za gasilsko in reševalno dejavnost ter trem prostovoljnim gasilskim društvom. Prejeta sredstva so bila deljena skladno s sklepom pristojnega odbora. Tudi v nadaljevanju leta bodo vsa prejeta sredstva preko transferjev prenakazana javnemu zavodu za gasilsko in reševalno dejavnost ter trem prostovoljnim gasilskim društvom.</t>
  </si>
  <si>
    <t>OB084-20-0040</t>
  </si>
  <si>
    <t>04052</t>
  </si>
  <si>
    <t>Sofinanciranje nakupa gasilskega vozila-avtolestev</t>
  </si>
  <si>
    <t>24.06.2020 - 31.12.2021</t>
  </si>
  <si>
    <t>MONG se je uspešno prijavila na javni poziv Ministrstva za obrambo, Uprave RS za zaščito in reševanje za sofinanciranje nakupa gasilskega vozila za gašenje in reševanje z višin v letu 2020 ter s strani Ministrstva za obrambo, Uprave RS za zaščito in reševanje prejela Sklep o sofinanciranju le-tega. Za sofinanciranje nakupa vozila so občine soustanoviteljice ter JZ za gasilsko in reševalno dejavnost (GENG) v letu 2020 sklenili Sporazum o sodelovanju pri nakupu, vzdrževanju in uporabi gasilskega vozila za gašenje požarov in reševanje z višini. V septembru 2020 je bil sklenjen Aneks št. 1 k Sporazumu, s katerim so se zagotovila sredstva v proračunih občin sofinancerk ter hkrati pooblastilo JZ  za izvedbo javnega naročila in podpisa pogodbe o dobavi z izbranim dobaviteljem. V novembru 2020 je bila z Ministrstvom za obrambo, Upravo RS za zaščito in reševanje sklenjena Pogodba o sofinanciranju tega vozila v višini 276.000,00 EUR. V aprilu 2021 so občine soustanoviteljice ter JZ  sklenile Aneks št. 2 k Sporazumu, s katerim so določili končno finančno konstrukcijo ter način plačila. Dobava je predvidena za konec leta 2021.</t>
  </si>
  <si>
    <t>OB084-20-0043</t>
  </si>
  <si>
    <t>06008</t>
  </si>
  <si>
    <t>Vzdrževanje objektov v lasti občine 2021-2022</t>
  </si>
  <si>
    <t>23.12.2020 - 31.12.2022</t>
  </si>
  <si>
    <t>OB084-20-0004</t>
  </si>
  <si>
    <t>06035</t>
  </si>
  <si>
    <t>Zamenjava stavbnega pohištva na občinski stavbi</t>
  </si>
  <si>
    <t>26.05.2020 - 31.12.2023</t>
  </si>
  <si>
    <t>Javno naročilo za stavbno pohištvo je v pripravi, predvidena je objava v aprilu 2021. V letu 2021 je predvidena izvedba v okviru planiranih sredstev.</t>
  </si>
  <si>
    <t>OB084-20-0027</t>
  </si>
  <si>
    <t>07008</t>
  </si>
  <si>
    <t>Nujne in nepredvidene sanacije 2021-2024</t>
  </si>
  <si>
    <t>01.06.2020 - 03.12.2024</t>
  </si>
  <si>
    <t>Izvedena je bila sanacija dotrajanega suhozidanega podpornega cestnega zidu v Oseku z izgradnjo nove podporne konstrukcije - kamnite zložbe. Predvideva se, da bo realizacija v letu 2021 v okviru planirane vrednosti.</t>
  </si>
  <si>
    <t>OB084-20-0028</t>
  </si>
  <si>
    <t>07009</t>
  </si>
  <si>
    <t>Večja vzdrževalna dela na mestnih ulicah 2021-2024</t>
  </si>
  <si>
    <t>01.06.2020 - 31.12.2024</t>
  </si>
  <si>
    <t>OB084-14-0012</t>
  </si>
  <si>
    <t>07054</t>
  </si>
  <si>
    <t>Kontejnerska mesta in ekološki otoki</t>
  </si>
  <si>
    <t>01.01.2015 - 31.12.2024</t>
  </si>
  <si>
    <t>V prvi polovici leta 2021 bo predvidoma zaključena ureditev šestih ekoloških otokov (EO na Kidričevi bo enakega tipa kot obstoječi na drugi strani ceste, štiri bodo izvedeni po tipskem modelu, eden - testni pa kot pol podzemni ekološki otok). V drugi polovici leta, se bo, glede na razpoložljivost sredstev, izvedlo še 2 do 4 ureditve ter naročilo PZI dokumentacijo za tipske in pol podzemne zbiralnice odpadkov za izvedbo v 2022. Poleg naštetega so bile izvedene tudi manjše nujne ureditve, kot so utrditev podlage, postavitev in popravilo ograj pri obstoječih ekoloških otokih. Predvideva se, da bo realizacija v letu 2021 v okviru planirane vrednosti.</t>
  </si>
  <si>
    <t>OB084-20-0032</t>
  </si>
  <si>
    <t>07084</t>
  </si>
  <si>
    <t>Kanalizacija Korp v Braniku</t>
  </si>
  <si>
    <t>01.06.2020 - 31.12.2022</t>
  </si>
  <si>
    <t>Investicija se izvaja v okviru letne pogodbe z javnim podjetjem VIK d.d. za vodenje investicij. Potrebno je pridobiti še služnost za izgradnjo razbremenilnika. Začetek gradnje je predviden v drugi polovici leta z zaključkom v letu 2022. Sredstva bodo v celoti porabljena.</t>
  </si>
  <si>
    <t>OB084-13-0097</t>
  </si>
  <si>
    <t>07108</t>
  </si>
  <si>
    <t>Izgradnja pokopališke infrastrukture V Stari Gori</t>
  </si>
  <si>
    <t>V pripravi je gradivo za oddajo naročila za projektno dokumentacijo za širitev klasičnega pokopališča v Stari Gori (Viii. in Ix. poljina poljina) in za ureditev povezovalno - krožne poti ter izgradnjo zgornjega parkirišča.</t>
  </si>
  <si>
    <t>OB084-13-0102</t>
  </si>
  <si>
    <t>07122</t>
  </si>
  <si>
    <t>Nakup zemljišč in stavb</t>
  </si>
  <si>
    <t>01.01.2010 - 31.12.2021</t>
  </si>
  <si>
    <t>OB084-20-0011</t>
  </si>
  <si>
    <t>07161</t>
  </si>
  <si>
    <t>Vodovod Rožna Dolina od mejnega prehod do odcepa Liskur</t>
  </si>
  <si>
    <t>27.05.2020 - 31.12.2022</t>
  </si>
  <si>
    <t>Investicija se izvaja v okviru letne pogodbe z javnim podjetjem VIK d.d. za vodenje investicij. Potrebno je pridobiti še soglasje in služnost DRSI za gradnjo v cesti. Začetek gradnje je predviden v drugi polovici leta z zaključkom v letu 2022. Sredstva bodo v celoti porabljena.</t>
  </si>
  <si>
    <t>OB084-20-0013</t>
  </si>
  <si>
    <t>07197</t>
  </si>
  <si>
    <t>Investicijsko vzdrževanje infrastrukture za oskrbo z vodo 2021-2023</t>
  </si>
  <si>
    <t>01.06.2020 - 31.12.2023</t>
  </si>
  <si>
    <t>Investicija se izvaja v okviru letne pogodbe z javnim podjetjem VIK d.d. za vodenje investicij. Izvedena je bila obnova vodovoda na ulici Vinka Vodopivca in na Kidričevi ulici, dela še niso bila obračunana. V letošnjem letu je predvidena še obnova črpališča Lokovec, vodohrana Lepenje, Damber 1 in Stara Gora ter hidroforja na Preserjah. Sredstva postavke bodo v celoti porabljena.</t>
  </si>
  <si>
    <t>OB084-13-0017</t>
  </si>
  <si>
    <t>07199</t>
  </si>
  <si>
    <t>Inv. vzd. infrastruk. - oskrba s toplotno energijo</t>
  </si>
  <si>
    <t>01.01.2010 - 31.12.2025</t>
  </si>
  <si>
    <t>Predvidena je obnova toplotnih postaj za objekte na naslovih Ulica Gradnikove brigade 41, 49 in 51 ter Cankarjeva ulica 80. Javno podjetje pripravlja projektno dokumentacijo za objekte na Gradnikovi ulici, medtem ko je projektna dokumentacija za objekt Cankarjeva ulica 80 že izdelana. Istočasno se usklajuje pogodba o investicijskem transferju med občino in javnim podjetjem. Izvedba je predvidena v poletnih mesecih, izven kurilne sezone.</t>
  </si>
  <si>
    <t>OB084-20-0030</t>
  </si>
  <si>
    <t>07220</t>
  </si>
  <si>
    <t>Rekonstrukcije in sanacije prometne infrastrukture 2020-2021</t>
  </si>
  <si>
    <t>01.06.2020 - 31.12.2021</t>
  </si>
  <si>
    <t>Zaključena je rekonstrukcija javne poti JP in priključka na državno cesto "pri žagi" na Trnovem. Izvedena je asfaltacija odseka lokalne ceste Sv. Gora - Preški vrh v dolžini 1 km. Za ureditev Grajske ceste proti naselju Podrob je postopek oddaje naročila zaključen. Dela bodo zaključena s koncem meseca maja 2021. Predvideva se, da bo realizacija v letu 2021 v okviru planirane vrednosti.</t>
  </si>
  <si>
    <t>OB084-13-0151</t>
  </si>
  <si>
    <t>07245</t>
  </si>
  <si>
    <t>Energetsko učinkovita prenova JR v MONG</t>
  </si>
  <si>
    <t>01.01.2013 - 31.12.2025</t>
  </si>
  <si>
    <t xml:space="preserve">Iz postavke se financira: 1. Izločitev prižigališč javne razsvetljave iz trafo postaj – v letošnjem letu je predvidena izločitev do 10 prižigališč iz trafo postaj. Elektro Primorska glede na svoj plan obnov trafo postaj izloča tudi prižigališča javne razsvetljave. 2. Dograditev dveh manjših odsekov javne razsvetljave na območju Cankarjevega naselja in Ledin – v pripravi je projektna naloga za izdelavo PZI dokumentacije, ki bo osnova za pripravo javnega razpisa in kasneje izvedbo same dograditve javne razsvetljave. 3. Zamenjava obstoječih svetilk v Cankarjevem naselju z modernimi LED svetili – aktivnosti na tem podprojektu se še niso začele. </t>
  </si>
  <si>
    <t>OB084-20-0019</t>
  </si>
  <si>
    <t>07265</t>
  </si>
  <si>
    <t>Vodohran Vitovlje</t>
  </si>
  <si>
    <t>Investicija se izvaja v okviru letne pogodbe z javnim podjetjem VIK d.d. za vodenje investicij. V izvajanju je obnova vodovoda na odseku od predvidenega vodohrana do vasi Vitovlje. Dela še niso bila obračunana. Sredstva postavke bodo v celoti porabljena.</t>
  </si>
  <si>
    <t>OB084-16-0019</t>
  </si>
  <si>
    <t>07281</t>
  </si>
  <si>
    <t>Celovita prenova Cankarjevega naselja</t>
  </si>
  <si>
    <t>25.10.2016 - 31.12.2026</t>
  </si>
  <si>
    <t>Preverjena je bila časovnica izvajanja projekta vključevanja prebivalcev v urejanje okolice večstanovanjskih stavb. Aktivnosti projekta se bodo začele v drugi polovici leta. Predvidena je realizacija v okviru planiranih sredstev.</t>
  </si>
  <si>
    <t>OB084-20-0016</t>
  </si>
  <si>
    <t>07286</t>
  </si>
  <si>
    <t>Investicijsko vzdrževanje ČN 2020-2022</t>
  </si>
  <si>
    <t>28.05.2020 - 31.12.2022</t>
  </si>
  <si>
    <t>Investicije se izvajajo v okviru letne pogodbe z javnim podjetjem VIK d.d. za vodenje investicij.  Sredstva so bila porabljena za interventno popravilo in obnovo nadzornega sistema SCADA na sušilniku blata - 6.725,98 EUR. V teku je izvedba predelave instalacije kemikalij (odprava puščanja) in prezračevanja prostora kemikalij zaradi pojava korozije na opremi - cca 18.000 EUR.  Sredstva bodo v celoti porabljena.</t>
  </si>
  <si>
    <t>OB084-16-0016</t>
  </si>
  <si>
    <t>07288</t>
  </si>
  <si>
    <t>Vodarna Mrzlek</t>
  </si>
  <si>
    <t>01.01.2017 - 31.12.2023</t>
  </si>
  <si>
    <t>Investicija se izvaja v okviru letne pogodbe z javnim podjetjem VIK d.d. za vodenje investicij. Predvidena je sanacija strehe objekta B, zamenjava črpalke v črpališču, zamenjava merilca pretoka, nadaljevanje obnove elektro-instalacij in izdelava idejnega projekta za ureditev filtracije. Dela se še niso začela. Sredstva bodo v celoti porabljena.</t>
  </si>
  <si>
    <t>OB084-19-0048</t>
  </si>
  <si>
    <t>07299</t>
  </si>
  <si>
    <t>Vzpostavitev vozlišča kreativnih praks</t>
  </si>
  <si>
    <t>05.11.2019 - 31.12.2021</t>
  </si>
  <si>
    <t>V maju 2021 bo izvedba del zaključena. Realizacija bo v okviru predvidenih sredstev.</t>
  </si>
  <si>
    <t>OB084-17-0008</t>
  </si>
  <si>
    <t>07300</t>
  </si>
  <si>
    <t>Projekt VIPava</t>
  </si>
  <si>
    <t>03.08.2017 - 30.09.2021</t>
  </si>
  <si>
    <t xml:space="preserve">Izdelana je projektna dokumentacija za pridobitev gradbenega dovoljenja. V teku je pridobivanje zemljišč. Po pridobitvi gradbenega dovoljenja bo izvedeno javno naročilo za izbor izvajalca. Glede na zamik pri izdelavi projektne dokumentacije se pričakuje, da v letu 2021 ne bo realiziran celoten projekt (ne bodo koriščena vsa sredstva na postavki). </t>
  </si>
  <si>
    <t>OB084-19-0010</t>
  </si>
  <si>
    <t>07325</t>
  </si>
  <si>
    <t>Povezovalna kolesarska pot v solkanskem športnem parku</t>
  </si>
  <si>
    <t>29.03.2019 - 31.08.2021</t>
  </si>
  <si>
    <t xml:space="preserve">Povezovalna kolesarska pot je v fazi preprojektiranja. Z deli bomo nadaljevali po pridobitvi nove projektne dokumentacije. Celotna izvedba je predvidena v letu 2021. Glede na nepredvidene okoliščine zaradi neugodne geološke sestave brežine, kjer se investicija izvaja, obstaja verjetnost, da zagotovljena sredstva ne bodo zadoščala za dokončanje investicije. </t>
  </si>
  <si>
    <t>OB084-19-0024</t>
  </si>
  <si>
    <t>07329</t>
  </si>
  <si>
    <t>Ureditev Kidričeve ulice v mestu Nova Gorica</t>
  </si>
  <si>
    <t>31.05.2019 - 31.12.2026</t>
  </si>
  <si>
    <t>OB084-19-0034</t>
  </si>
  <si>
    <t>07335</t>
  </si>
  <si>
    <t>Projekt za izgradnjo območja stanovanjske gradnje - Liskur</t>
  </si>
  <si>
    <t>28.10.2019 - 31.12.2021</t>
  </si>
  <si>
    <t>V pripravi je podpis pogodbe med SSRS in MONG o medsebojnih obveznostih v zvezi s pripravo sprememb in dopolnitev OPPN Rožna Dolina III. V pripravi imamo evidenčno naročilo za postopek SD OPPN, geodetskega načrta in strokovnih podlag, vendar je predhodno treba podpisati zgoraj omenjeno pogodbo.</t>
  </si>
  <si>
    <t>OB084-20-0033</t>
  </si>
  <si>
    <t>07346</t>
  </si>
  <si>
    <t>Regulacija potoka Liskur</t>
  </si>
  <si>
    <t>02.06.2020 - 31.12.2022</t>
  </si>
  <si>
    <t>Projektna dokumentacija je v izdelavi in v pridobivanju je stavbna pravica, ki je potrebna za pridobitev gradbenega dovoljenja. Glede na predvideni plan prihaja do časovnega zamika, zato se pričakuje da v letu 2021 ne bodo koriščena sredstva v celotnem planiranem obsegu. Pričetek izvedbe je predviden v zadnji četrtini leta.</t>
  </si>
  <si>
    <t>OB084-20-0041</t>
  </si>
  <si>
    <t>07350</t>
  </si>
  <si>
    <t>Operativni stroški priprave projektov 2021-2024</t>
  </si>
  <si>
    <t>23.12.2020 - 31.12.2024</t>
  </si>
  <si>
    <t>Naročene so bile projektantske storitve za ureditve ceste Velika pot in dopolnitve dokumentacije za energetsko sanacijo OŠ Milojke Štrukelj. V prvem polletju leta 2021 so predvidena še naročila projektantskih storitev za rekonstrukcijo telovadnice in atrije OŠ Kozara, pripravo projektne naloge za obnovo OŠ Frana Erjavca ter projektne dokumentacije za kromberško razbremenilno cesto. Predvideva se da bo realizacija v letu 2021 v okviru planirane vrednosti.</t>
  </si>
  <si>
    <t>OB084-20-0047</t>
  </si>
  <si>
    <t>07352</t>
  </si>
  <si>
    <t>Ukrep trajnostne mobilnosti JPP</t>
  </si>
  <si>
    <t>23.12.2020 - 30.09.2023</t>
  </si>
  <si>
    <t xml:space="preserve">V pripravi je projektna dokumentacija (PZI) za ureditev 23-ih avtobusnih postajališč na območju mesta Nova Gorica in Solkan. </t>
  </si>
  <si>
    <t>OB084-21-0003</t>
  </si>
  <si>
    <t>07353</t>
  </si>
  <si>
    <t>OPPN ob železniški - Majske poljane</t>
  </si>
  <si>
    <t>01.01.2021 - 31.12.2021</t>
  </si>
  <si>
    <t>OB084-13-0012</t>
  </si>
  <si>
    <t>09005</t>
  </si>
  <si>
    <t>Spodbude za urej. zemljišč, posp. in razvoj kmetij</t>
  </si>
  <si>
    <t>OB084-13-0015</t>
  </si>
  <si>
    <t>09014</t>
  </si>
  <si>
    <t>Komasacije in sanacije nedokončanih komasacij</t>
  </si>
  <si>
    <t>01.01.2010 - 31.12.2022</t>
  </si>
  <si>
    <t xml:space="preserve">Letos smo ministrstvu poslali zadnje petletno poročilo z izračunom BDV za komasacije, ki so bile zaključene pred 5 leti, za kar smo porabili sredstva v višini 1.220 EUR (že plačano), preostala sredstva v višini 23.936,40 EUR (predobremenitev, rok za izdelavo je 30.4.2021) pa za izdelavo dokumentacije za kandidiranje na javni razpis MKGP za sofinanciranje 4 kompleksov nedokončanih komasacij. V kolikor bomo na razpisu uspešni in pravočasno prejeli odločbo o sofinanciranju s strani agencije, bomo izvedli javni razpis za izbor izvajalca in verjetno potrebovali nekaj sredstev še letos. </t>
  </si>
  <si>
    <t>OB084-13-0184</t>
  </si>
  <si>
    <t>09070</t>
  </si>
  <si>
    <t>Subvencioniranje komunalnega prispevka</t>
  </si>
  <si>
    <t>01.01.2014 - 31.12.2021</t>
  </si>
  <si>
    <t>Sredstva so namenjena sofinanciranju stroškov plačila komunalnega prispevka investitorjem, ki na območju Mestne občine Nova Gorica investirajo v izgradnjo objektov za razvoj obrtnih, proizvodnih, znanstveno raziskovalnih oziroma turističnih dejavnosti. Sredstva se dodeljujejo preko javnega razpisa, ki pa letos še ni bil objavljen. Razpis se objavi na podlagi veljavnega Odloka o dodeljevanju finančnih spodbud na območju Mestne občine Nova Gorica v obdobju finančne perrspektive 2014 - 2020. Ta Odlok še velja in ima odobreno shemo pomoči vendar je predmetni razpis vezan tudi na določila (12.člen) Odloka o programu opremljanja stavbnih zemljišč in merilih za odmero za odmero komunalnega prispevka za območje MONG(Uradni list 5/14), ki pa ne velja več. Ker ta odlok ne velja več je potrebno ustrezno prilagoditi in spremeniti tudi Odlok o dodeljevanju finančnih spodbud za obdobje finančne perspektive 2014 - 2020. Gradivo pripravljam za junijsko sejo Mestnega sveta Mestne občine Nova Gorica. Razpis bo predvidoma objavljen v septembru letošnjega leta. Zainteresirani pa bodo lahko uveljavljali plačilo komunalnega prispevka za investiranje v objekte za zgoraj navedene dejavnosti  za obdobje zadnjih treh let (ko ni bil objavljen ta javni razpis) tako da ne bo nobeden oškodovan.</t>
  </si>
  <si>
    <t>OB084-14-0008</t>
  </si>
  <si>
    <t>09071</t>
  </si>
  <si>
    <t>Spodbujanje začetnih inv. in inv. v razširjanje dejavnosti</t>
  </si>
  <si>
    <t>01.01.2015 - 31.12.2021</t>
  </si>
  <si>
    <t>Sredstva na postavki v višini 173.000 EUR se dodeljujejo mikro in malim podjetnikom z  največ 20 zaposlenimi  preko javnega razpisa. Javni razpis v letošnjem letu je bil objavljen 9.4. 2021 in bo odprt do vključno 13. 5. 2021. Gre sicer za redni ukrep sofinanciranja začetnih investicij začetnikom in tistim, ki diverzificirajo dejavnost in pri katerih investicija, ki je predmet sofinanciranja ni višja od 30.000 EUR. Sofinancira se največ do 60% vrednosti upravičenih stroškov. Ukrep je bil v lanskem in tudi v letošnjem letu prilagojen glede na epidemiološke razmere in sicer imajo pri razpisu skladno s postavljenimi merili prednost tisti podjetniki, ki zaradi epidemije ne poslujejo oziroma se jim je drastično zmanjšal promet. Ker je razpis v teku in sredstva se niso razdeljena  proračunska postavka ni še realizirana.   </t>
  </si>
  <si>
    <t>OB084-18-0031</t>
  </si>
  <si>
    <t>09083</t>
  </si>
  <si>
    <t>Walk of Peace - interreg SLO-ITA</t>
  </si>
  <si>
    <t>01.10.2018 - 31.12.2021</t>
  </si>
  <si>
    <t>Opremljanje centra za obiskovalce na Sabotinu je v fazi izvajanja in se bo predvidoma zaključilo v mesecu avgustu. Predvidena končna vrednost je 198.000 EUR. V letu 2021 je predvidena še izvedba krožne učne poti na Sabotinu v vrednosti 50.000 EUR.</t>
  </si>
  <si>
    <t>OB084-13-0107</t>
  </si>
  <si>
    <t>10038</t>
  </si>
  <si>
    <t>Inv. vzdrževanje in nakup opreme -  Kulturni dom</t>
  </si>
  <si>
    <t>Realizacija je predvidena od meseca maja dalje. Predvideva se, da bo realizacija v letu 2021 v okviru planirane vrednosti.</t>
  </si>
  <si>
    <t>OB084-13-0122</t>
  </si>
  <si>
    <t>10079</t>
  </si>
  <si>
    <t>Investicijsko vzdrževanje in nakup opreme - vrtci</t>
  </si>
  <si>
    <t>Postavka bo realizirana v poletnem času.</t>
  </si>
  <si>
    <t>OB084-13-0126</t>
  </si>
  <si>
    <t>10084</t>
  </si>
  <si>
    <t>Investicijsko vzdrževanje in nakup opreme - OŠ</t>
  </si>
  <si>
    <t>Postavka bo realizirana v poletnem času. Iz postavke se je poravnalo račun za tehnično pomoč pri primopredaji Športne dvorane Nova Gorica.</t>
  </si>
  <si>
    <t>OB084-20-0003</t>
  </si>
  <si>
    <t>10152</t>
  </si>
  <si>
    <t>Investicija v ZD Nova Gorica - III. faza</t>
  </si>
  <si>
    <t>OB084-13-0156</t>
  </si>
  <si>
    <t>10179</t>
  </si>
  <si>
    <t>Vrtec Grgar</t>
  </si>
  <si>
    <t>01.09.2013 - 31.12.2022</t>
  </si>
  <si>
    <t>V teku je pridobivanje gradbenega dovoljenja za komunalno infrastrukturo, v aprilu 2021 je predvidena oddaja vloge za gradbeno dovoljenje za objekt vrtca. Pričetek gradnje je predviden konec junija 2021. Predvideva se, da bo realizacija v letu 2021 v okviru planirane vrednosti.</t>
  </si>
  <si>
    <t>OB084-20-0048</t>
  </si>
  <si>
    <t>10203</t>
  </si>
  <si>
    <t>Evropska prestolnica kulture GO!2025 - pripravljalna faza</t>
  </si>
  <si>
    <t>15.10.2020 - 31.12.2021</t>
  </si>
  <si>
    <t>OB084-18-0042</t>
  </si>
  <si>
    <t>10206</t>
  </si>
  <si>
    <t>Ureditev Rafutskega parka z Laščakovo vilo</t>
  </si>
  <si>
    <t>05.06.2018 - 31.12.2025</t>
  </si>
  <si>
    <t>OB084-18-0041</t>
  </si>
  <si>
    <t>10207</t>
  </si>
  <si>
    <t>GREVISLIN</t>
  </si>
  <si>
    <t>01.08.2018 - 31.12.2021</t>
  </si>
  <si>
    <t xml:space="preserve">V teku so aktivnosti MONG: priprava podlag za izvedbo investicije v ureditev nadstropja vhodnega objekta gradu Rihemberk v INFO točko Natura 2000 (začetek fizične izvedbe je predviden izven sezone odprtja) ter zaključena je izvedba dveh postopkov JN, in sicer za: 1. Izvedbo storitve projektiranja za ukrepe urejanja območij ob Vipavi za Občino Miren-Kostanjevica v višini 96.990,00 EUR z DDV - rok za izvedbo storitve je 30.8.2021. 2.  Izvedbo ureditve brežin reke Vipave med starim mostom in mlinom v naselju Renče ter ureditev povezovalne poti ob cesti Bukovica- Renče med krožiščem in starim mostom čez Vipavo v višini 179.226,74 EUR – rok izvedbe investicij je 180 dni od uveljavitve pogodbe. 3. Pripravljena je gradbena dokumentacija in popis za izvedbo javnega razpisa za izvedbo GOI del Infoteka Natura 2000 – izvedba je predvidena za obdobje ob koncu poletne sezone 2021, predvidoma september – december 2021. 4. Izbran je bil izvajalec za izdelavo načrtov opreme, grafičnega oblikovanja in drugih vsebin za razstavo, izvedba takoj. </t>
  </si>
  <si>
    <t>OB084-19-0020</t>
  </si>
  <si>
    <t>10220</t>
  </si>
  <si>
    <t>Prenova telovadnice Frana Erjavca</t>
  </si>
  <si>
    <t>04.11.2019 - 31.12.2021</t>
  </si>
  <si>
    <t>Prenova telovadnice je zaključena in poravnane so vse obveznosti.</t>
  </si>
  <si>
    <t>OB084-19-0026</t>
  </si>
  <si>
    <t>10224</t>
  </si>
  <si>
    <t>Dnevni center za starejše občane</t>
  </si>
  <si>
    <t>03.06.2019 - 31.12.2021</t>
  </si>
  <si>
    <t>V pripravi je naročilo potrebne projektne dokumentacije. Realizacija v letu 2021 je odvisna od pridobitve gradbenega dovoljenja oz. termina, ko bodo izpolnjeni pogoji za pričetek del. Predvideva se, da planirana sredstva ne bodo v celoti porabljena.</t>
  </si>
  <si>
    <t>OB084-21-0004</t>
  </si>
  <si>
    <t>10254</t>
  </si>
  <si>
    <t>Odprava napak v športni dvorani OŠ Milojke Štrukelj - garancija</t>
  </si>
  <si>
    <t>Poteka usklajevanje z izvajalcem, kateremu je bila unovčena bančna garancija. V letu 2021 je predvideno, da se napake na objektu odpravijo in vrne preostanek bančne garancije.</t>
  </si>
  <si>
    <t>Dela potekajo po terminskem planu s predvidenim podaljšanjem roka za 60 dni. Zaključek izvedbe je predviden v maju 2021. Skupna realizacija bo v vrednosti 338.000 EUR.</t>
  </si>
  <si>
    <t>V zaključevanju je javno naročilo inženirja. V maju 2021 je predvidena izvedba javnega naročila za izvajalca gradbenih del. Uvedba izvajalca v delo je predvidena v juliju 2021. Predvideva se, da bo v letu 2021 koriščenih približno 80% planiranih sredstev.</t>
  </si>
  <si>
    <t xml:space="preserve">Vloga za sofinaciranje in dokumentacija je v pregledu na Ministrstvu za okolje in prostor. Skrajni rok za odobritev sredstev je junija letos. Po odobritvi sledi naročilo za nadzor, koordinatorja za varstvo pri delu ter izvedbo gradbeno-obrtniških in inštalacijskih del. Predvideva se, da bo izvajalec izbran septembra 2021. Zaradi epidemije se je podalšal rok, ki ga imajo kontrolorji na MOP-u in posledično sama izvedba investicije.   Predvideva se realizacija približno 50% glede na predvideno. </t>
  </si>
  <si>
    <t>Izvedena je bila zaščita tržnice proti vetru, razna manjša popravila in cenitve. V izvedbi je opremljanje prostorov v Braniku, zamenjva strehe na objektu na Sabotinu ter cenitve. V proračunskem letu bodo porabljena vsa planirana sredstva.</t>
  </si>
  <si>
    <t>Skozi postavko se je poravnalo račun za ureditev parkirišča in ureditev dvorišča na Rutarjevi ulici ter asfaltacijo ceste med Gortanovo in Streliško ulico. Odprte so še predobremenitve za ureditev dvorišča na Rutarjevi in Kajuhovi ulici. Ocenjuje se, da bo letos poraba 100 % glede na plan.</t>
  </si>
  <si>
    <t>Iz postavke so se poravnale kupnine za odkup parcel za ceste, odškodnine za služnost, geodetske storitve in cenitvena poročila, notarske storitve in najemnina zemljišč SŽ. Odprte so tudi predobremenitve, ravno tako za odkup parcel za ceste, odškodnine za služnost, geodetske storitve in cenitvena poročila, notarske storitve in najemnino zemljišč SŽ. Poleg tega se je deponiralo sredstva pri notarki za nakup poslovnega prostora Alpina v višini 255.000 EUR.</t>
  </si>
  <si>
    <t>Urejanje Kidričeve ulice ja zaključeno. Del preostalih prostih sredstev sebo porabilo za manjše potrebne ureditve na območju Kidričeve ulice.</t>
  </si>
  <si>
    <t>Dogovori z investotorjem na območju še potekajo. Ocenjujemo, da bo letos zaključena, vendar same višine realizacije še ne moremo podati.</t>
  </si>
  <si>
    <t>Letos ni bilo še nič porabljeno, ker še ni usklajena vsebina javnega razpisa in zato še ni bil objavljen. Predvidevamo, da bo do konca leta porabljen celoten znesek v letošnjem proračunu.</t>
  </si>
  <si>
    <t>V teku je pridobivanje gradbenega dovoljenja. V letu 2021 je predvidena še izvedba javnega naročila za izbor izvajalca, pri čemer Mestna občina Nova Gorica ne bo imela izdatkov za izvedbo del (to bo v celoti kril Zdravstveni dom skladno z dogovorom, da stroške gradbeno-obrtniških in inštalacijskih del od začetka v celoti krije Zrdavstveni dom do vrednosti 7.000.000 EUR, nato pa razliko Mestna občina Nova Gorica). V planu za leto 2021 je v proračunu MONG samo komunalni prispevek v višini 317 tisoč EUR, ki bo poravnan v prvi polovici leta.</t>
  </si>
  <si>
    <t xml:space="preserve">Projekt poteka sočasno z projektom Revitalizacija Rafutskega parka z ureditvijo dostopa, ki se zamika zaradi prej navedenih razlogov. Predvideva se realizacija približno 50% glede na predvideno. </t>
  </si>
  <si>
    <t xml:space="preserve">Pogodba za sofinanciranje z EZTS še ni sklenjena. Sporazum o prenosu sredstev na EZTS bo podpisan v začetku maja 2021 ob potrditvi letnega programa EZTS na skupščini 29.4.2021. Aktivnosti v prvem četrtletju niso privedle do večjih stroškov, razen nekaterih promocijskih dejavnosti.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</si>
</sst>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charset val="238"/>
      <scheme val="minor"/>
    </font>
    <font>
      <sz val="10"/>
      <color theme="1"/>
      <name val="Calibri"/>
      <family val="2"/>
      <charset val="238"/>
      <scheme val="minor"/>
    </font>
    <font>
      <sz val="10"/>
      <name val="Calibri"/>
      <family val="2"/>
      <charset val="238"/>
      <scheme val="minor"/>
    </font>
    <font>
      <b/>
      <sz val="10"/>
      <color theme="1"/>
      <name val="Calibri"/>
      <family val="2"/>
      <charset val="238"/>
      <scheme val="minor"/>
    </font>
    <font>
      <b/>
      <sz val="10"/>
      <color rgb="FF000000"/>
      <name val="Calibri"/>
      <family val="2"/>
      <charset val="238"/>
      <scheme val="minor"/>
    </font>
    <font>
      <sz val="10"/>
      <color rgb="FF000000"/>
      <name val="Calibri"/>
      <family val="2"/>
      <charset val="238"/>
      <scheme val="minor"/>
    </font>
    <font>
      <sz val="9"/>
      <color rgb="FF000000"/>
      <name val="Calibri"/>
      <family val="2"/>
      <charset val="238"/>
      <scheme val="minor"/>
    </font>
    <font>
      <sz val="9"/>
      <color theme="1"/>
      <name val="Calibri"/>
      <family val="2"/>
      <charset val="238"/>
      <scheme val="minor"/>
    </font>
    <font>
      <sz val="11"/>
      <name val="Calibri"/>
      <family val="2"/>
      <charset val="238"/>
      <scheme val="minor"/>
    </font>
    <font>
      <sz val="9"/>
      <name val="Calibri"/>
      <family val="2"/>
      <charset val="238"/>
      <scheme val="minor"/>
    </font>
  </fonts>
  <fills count="7">
    <fill>
      <patternFill patternType="none"/>
    </fill>
    <fill>
      <patternFill patternType="gray125"/>
    </fill>
    <fill>
      <patternFill patternType="solid">
        <fgColor rgb="FFC0C0C0"/>
        <bgColor indexed="64"/>
      </patternFill>
    </fill>
    <fill>
      <patternFill patternType="solid">
        <fgColor theme="5" tint="0.79998168889431442"/>
        <bgColor indexed="64"/>
      </patternFill>
    </fill>
    <fill>
      <patternFill patternType="solid">
        <fgColor rgb="FFFFFFFF"/>
        <bgColor indexed="64"/>
      </patternFill>
    </fill>
    <fill>
      <patternFill patternType="solid">
        <fgColor theme="8"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49" fontId="1" fillId="2" borderId="1" xfId="0" applyNumberFormat="1" applyFont="1" applyFill="1" applyBorder="1" applyAlignment="1">
      <alignment horizontal="center" wrapText="1"/>
    </xf>
    <xf numFmtId="49" fontId="2" fillId="2" borderId="1" xfId="0" applyNumberFormat="1" applyFont="1" applyFill="1" applyBorder="1" applyAlignment="1">
      <alignment horizontal="center" wrapText="1"/>
    </xf>
    <xf numFmtId="49" fontId="0" fillId="0" borderId="0" xfId="0" applyNumberFormat="1" applyAlignment="1">
      <alignment wrapText="1"/>
    </xf>
    <xf numFmtId="0" fontId="1" fillId="0" borderId="1" xfId="0" applyFont="1" applyBorder="1"/>
    <xf numFmtId="49" fontId="4" fillId="4" borderId="1" xfId="0" applyNumberFormat="1" applyFont="1" applyFill="1" applyBorder="1" applyAlignment="1">
      <alignment horizontal="center"/>
    </xf>
    <xf numFmtId="49" fontId="5" fillId="4" borderId="1" xfId="0" applyNumberFormat="1" applyFont="1" applyFill="1" applyBorder="1" applyAlignment="1">
      <alignment horizontal="center"/>
    </xf>
    <xf numFmtId="49" fontId="4" fillId="4" borderId="1" xfId="0" applyNumberFormat="1" applyFont="1" applyFill="1" applyBorder="1" applyAlignment="1">
      <alignment wrapText="1"/>
    </xf>
    <xf numFmtId="3" fontId="4" fillId="4" borderId="1" xfId="0" applyNumberFormat="1" applyFont="1" applyFill="1" applyBorder="1" applyAlignment="1">
      <alignment horizontal="right"/>
    </xf>
    <xf numFmtId="49" fontId="5" fillId="4" borderId="1" xfId="0" applyNumberFormat="1" applyFont="1" applyFill="1" applyBorder="1" applyAlignment="1">
      <alignment horizontal="center" wrapText="1"/>
    </xf>
    <xf numFmtId="3" fontId="4" fillId="5" borderId="1" xfId="0" applyNumberFormat="1" applyFont="1" applyFill="1" applyBorder="1" applyAlignment="1">
      <alignment horizontal="right"/>
    </xf>
    <xf numFmtId="164" fontId="4" fillId="5" borderId="1" xfId="0" applyNumberFormat="1" applyFont="1" applyFill="1" applyBorder="1" applyAlignment="1">
      <alignment horizontal="center"/>
    </xf>
    <xf numFmtId="3" fontId="2" fillId="4" borderId="1" xfId="0" applyNumberFormat="1" applyFont="1" applyFill="1" applyBorder="1" applyAlignment="1">
      <alignment horizontal="right"/>
    </xf>
    <xf numFmtId="164" fontId="3" fillId="5" borderId="1" xfId="0" applyNumberFormat="1" applyFont="1" applyFill="1" applyBorder="1" applyAlignment="1">
      <alignment horizontal="center"/>
    </xf>
    <xf numFmtId="0" fontId="6" fillId="4" borderId="1" xfId="0" applyFont="1" applyFill="1" applyBorder="1" applyAlignment="1">
      <alignment horizontal="left" wrapText="1"/>
    </xf>
    <xf numFmtId="0" fontId="0" fillId="0" borderId="0" xfId="0" applyAlignment="1">
      <alignment horizontal="right"/>
    </xf>
    <xf numFmtId="0" fontId="6" fillId="0" borderId="1" xfId="0" applyFont="1" applyBorder="1" applyAlignment="1">
      <alignment horizontal="left" wrapText="1"/>
    </xf>
    <xf numFmtId="0" fontId="0" fillId="6" borderId="0" xfId="0" applyFill="1"/>
    <xf numFmtId="3" fontId="4" fillId="6" borderId="1" xfId="0" applyNumberFormat="1" applyFont="1" applyFill="1" applyBorder="1" applyAlignment="1">
      <alignment horizontal="right"/>
    </xf>
    <xf numFmtId="3" fontId="2" fillId="6" borderId="1" xfId="0" applyNumberFormat="1" applyFont="1" applyFill="1" applyBorder="1" applyAlignment="1">
      <alignment horizontal="right"/>
    </xf>
    <xf numFmtId="0" fontId="7" fillId="0" borderId="1" xfId="0" applyFont="1" applyBorder="1" applyAlignment="1">
      <alignment horizontal="left" wrapText="1"/>
    </xf>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8" fillId="0" borderId="0" xfId="0" applyFont="1"/>
    <xf numFmtId="0" fontId="9" fillId="0" borderId="1" xfId="0" applyFont="1" applyBorder="1" applyAlignment="1">
      <alignment horizontal="left" wrapText="1"/>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CCC37-BD7E-4A2E-BC15-675F1C35276E}">
  <sheetPr>
    <pageSetUpPr fitToPage="1"/>
  </sheetPr>
  <dimension ref="A1:S55"/>
  <sheetViews>
    <sheetView tabSelected="1" zoomScaleNormal="100" workbookViewId="0">
      <selection activeCell="O50" sqref="O50"/>
    </sheetView>
  </sheetViews>
  <sheetFormatPr defaultRowHeight="15" x14ac:dyDescent="0.25"/>
  <cols>
    <col min="1" max="1" width="3" bestFit="1" customWidth="1"/>
    <col min="2" max="2" width="13.5703125" style="21" bestFit="1" customWidth="1"/>
    <col min="3" max="3" width="8.7109375" style="21" customWidth="1"/>
    <col min="4" max="4" width="40.85546875" style="22" customWidth="1"/>
    <col min="5" max="5" width="13.85546875" bestFit="1" customWidth="1"/>
    <col min="6" max="6" width="12" style="23" customWidth="1"/>
    <col min="7" max="7" width="9.5703125" bestFit="1" customWidth="1"/>
    <col min="8" max="8" width="10.28515625" bestFit="1" customWidth="1"/>
    <col min="9" max="9" width="11.85546875" style="21" customWidth="1"/>
    <col min="10" max="10" width="14.7109375" style="24" customWidth="1"/>
    <col min="11" max="11" width="16.5703125" style="21" customWidth="1"/>
    <col min="12" max="12" width="35.140625" customWidth="1"/>
  </cols>
  <sheetData>
    <row r="1" spans="1:19" s="3" customFormat="1" ht="77.25" x14ac:dyDescent="0.25">
      <c r="A1" s="1"/>
      <c r="B1" s="1" t="s">
        <v>0</v>
      </c>
      <c r="C1" s="1" t="s">
        <v>1</v>
      </c>
      <c r="D1" s="1" t="s">
        <v>2</v>
      </c>
      <c r="E1" s="1" t="s">
        <v>3</v>
      </c>
      <c r="F1" s="1" t="s">
        <v>4</v>
      </c>
      <c r="G1" s="1" t="s">
        <v>5</v>
      </c>
      <c r="H1" s="1" t="s">
        <v>6</v>
      </c>
      <c r="I1" s="1" t="s">
        <v>7</v>
      </c>
      <c r="J1" s="2" t="s">
        <v>8</v>
      </c>
      <c r="K1" s="1" t="s">
        <v>9</v>
      </c>
      <c r="L1" s="1" t="s">
        <v>10</v>
      </c>
    </row>
    <row r="2" spans="1:19" x14ac:dyDescent="0.25">
      <c r="A2" s="26" t="s">
        <v>11</v>
      </c>
      <c r="B2" s="26"/>
      <c r="C2" s="26"/>
      <c r="D2" s="26"/>
      <c r="E2" s="26"/>
      <c r="F2" s="26"/>
      <c r="G2" s="26"/>
      <c r="H2" s="26"/>
      <c r="I2" s="26"/>
      <c r="J2" s="26"/>
      <c r="K2" s="26"/>
      <c r="L2" s="26"/>
    </row>
    <row r="3" spans="1:19" ht="192.75" x14ac:dyDescent="0.25">
      <c r="A3" s="4">
        <v>1</v>
      </c>
      <c r="B3" s="5" t="s">
        <v>12</v>
      </c>
      <c r="C3" s="6" t="s">
        <v>13</v>
      </c>
      <c r="D3" s="7" t="s">
        <v>14</v>
      </c>
      <c r="E3" s="8">
        <v>5512678</v>
      </c>
      <c r="F3" s="9" t="s">
        <v>15</v>
      </c>
      <c r="G3" s="10">
        <v>2202829</v>
      </c>
      <c r="H3" s="8">
        <v>20998.67</v>
      </c>
      <c r="I3" s="11">
        <f t="shared" ref="I3:I54" si="0">H3/G3</f>
        <v>9.532591953347264E-3</v>
      </c>
      <c r="J3" s="12">
        <v>1710034.37</v>
      </c>
      <c r="K3" s="13">
        <f t="shared" ref="K3:K55" si="1">(H3+J3)/G3</f>
        <v>0.7858227034418015</v>
      </c>
      <c r="L3" s="14" t="s">
        <v>16</v>
      </c>
    </row>
    <row r="4" spans="1:19" ht="60.75" x14ac:dyDescent="0.25">
      <c r="A4" s="4">
        <v>2</v>
      </c>
      <c r="B4" s="5" t="s">
        <v>17</v>
      </c>
      <c r="C4" s="6" t="s">
        <v>18</v>
      </c>
      <c r="D4" s="7" t="s">
        <v>19</v>
      </c>
      <c r="E4" s="8">
        <v>1314558.74</v>
      </c>
      <c r="F4" s="9" t="s">
        <v>20</v>
      </c>
      <c r="G4" s="10">
        <v>348784</v>
      </c>
      <c r="H4" s="8">
        <v>146262.56</v>
      </c>
      <c r="I4" s="11">
        <f t="shared" si="0"/>
        <v>0.41934997018211845</v>
      </c>
      <c r="J4" s="12">
        <v>184100.62</v>
      </c>
      <c r="K4" s="13">
        <f t="shared" si="1"/>
        <v>0.94718559337584296</v>
      </c>
      <c r="L4" s="14" t="s">
        <v>252</v>
      </c>
    </row>
    <row r="5" spans="1:19" ht="109.5" customHeight="1" x14ac:dyDescent="0.25">
      <c r="A5" s="4">
        <v>3</v>
      </c>
      <c r="B5" s="5" t="s">
        <v>21</v>
      </c>
      <c r="C5" s="6" t="s">
        <v>22</v>
      </c>
      <c r="D5" s="7" t="s">
        <v>23</v>
      </c>
      <c r="E5" s="8">
        <v>6035741</v>
      </c>
      <c r="F5" s="9" t="s">
        <v>24</v>
      </c>
      <c r="G5" s="10">
        <v>4847335</v>
      </c>
      <c r="H5" s="8">
        <v>262869.34999999998</v>
      </c>
      <c r="I5" s="11">
        <f t="shared" si="0"/>
        <v>5.4229664341333944E-2</v>
      </c>
      <c r="J5" s="12">
        <v>3667340.4000000004</v>
      </c>
      <c r="K5" s="13">
        <f t="shared" si="1"/>
        <v>0.81079804676177747</v>
      </c>
      <c r="L5" s="14" t="s">
        <v>25</v>
      </c>
      <c r="S5" s="15"/>
    </row>
    <row r="6" spans="1:19" ht="73.5" customHeight="1" x14ac:dyDescent="0.25">
      <c r="A6" s="4">
        <v>4</v>
      </c>
      <c r="B6" s="5" t="s">
        <v>26</v>
      </c>
      <c r="C6" s="6" t="s">
        <v>27</v>
      </c>
      <c r="D6" s="7" t="s">
        <v>28</v>
      </c>
      <c r="E6" s="8">
        <v>3531997</v>
      </c>
      <c r="F6" s="9" t="s">
        <v>29</v>
      </c>
      <c r="G6" s="10">
        <v>1099389</v>
      </c>
      <c r="H6" s="8">
        <v>7381.8</v>
      </c>
      <c r="I6" s="11">
        <f t="shared" si="0"/>
        <v>6.7144568483039216E-3</v>
      </c>
      <c r="J6" s="12">
        <v>89423.38</v>
      </c>
      <c r="K6" s="13">
        <f t="shared" si="1"/>
        <v>8.8053618873756248E-2</v>
      </c>
      <c r="L6" s="16" t="s">
        <v>253</v>
      </c>
    </row>
    <row r="7" spans="1:19" ht="193.5" customHeight="1" x14ac:dyDescent="0.25">
      <c r="A7" s="4">
        <v>5</v>
      </c>
      <c r="B7" s="5" t="s">
        <v>30</v>
      </c>
      <c r="C7" s="6" t="s">
        <v>31</v>
      </c>
      <c r="D7" s="7" t="s">
        <v>32</v>
      </c>
      <c r="E7" s="8">
        <v>4183100</v>
      </c>
      <c r="F7" s="9" t="s">
        <v>33</v>
      </c>
      <c r="G7" s="10">
        <v>857054</v>
      </c>
      <c r="H7" s="8">
        <v>7050.4</v>
      </c>
      <c r="I7" s="11">
        <f t="shared" si="0"/>
        <v>8.2263194617842039E-3</v>
      </c>
      <c r="J7" s="12">
        <v>49620.62</v>
      </c>
      <c r="K7" s="13">
        <f t="shared" si="1"/>
        <v>6.6123044755639668E-2</v>
      </c>
      <c r="L7" s="16" t="s">
        <v>34</v>
      </c>
      <c r="M7" s="17"/>
    </row>
    <row r="8" spans="1:19" ht="60.75" x14ac:dyDescent="0.25">
      <c r="A8" s="4">
        <v>6</v>
      </c>
      <c r="B8" s="5" t="s">
        <v>35</v>
      </c>
      <c r="C8" s="6" t="s">
        <v>36</v>
      </c>
      <c r="D8" s="7" t="s">
        <v>37</v>
      </c>
      <c r="E8" s="8">
        <v>5401867.3099999996</v>
      </c>
      <c r="F8" s="9" t="s">
        <v>38</v>
      </c>
      <c r="G8" s="10">
        <v>2057366</v>
      </c>
      <c r="H8" s="8">
        <v>0</v>
      </c>
      <c r="I8" s="11">
        <f t="shared" si="0"/>
        <v>0</v>
      </c>
      <c r="J8" s="12">
        <v>21386.91</v>
      </c>
      <c r="K8" s="13">
        <f t="shared" si="1"/>
        <v>1.03952869834536E-2</v>
      </c>
      <c r="L8" s="14" t="s">
        <v>39</v>
      </c>
    </row>
    <row r="9" spans="1:19" ht="144.75" customHeight="1" x14ac:dyDescent="0.25">
      <c r="A9" s="4">
        <v>7</v>
      </c>
      <c r="B9" s="5" t="s">
        <v>40</v>
      </c>
      <c r="C9" s="6" t="s">
        <v>41</v>
      </c>
      <c r="D9" s="7" t="s">
        <v>42</v>
      </c>
      <c r="E9" s="8">
        <v>2773536.34</v>
      </c>
      <c r="F9" s="9" t="s">
        <v>38</v>
      </c>
      <c r="G9" s="10">
        <v>709221</v>
      </c>
      <c r="H9" s="8">
        <v>0</v>
      </c>
      <c r="I9" s="11">
        <f t="shared" si="0"/>
        <v>0</v>
      </c>
      <c r="J9" s="12">
        <v>0</v>
      </c>
      <c r="K9" s="13">
        <f t="shared" si="1"/>
        <v>0</v>
      </c>
      <c r="L9" s="16" t="s">
        <v>254</v>
      </c>
    </row>
    <row r="10" spans="1:19" x14ac:dyDescent="0.25">
      <c r="A10" s="27" t="s">
        <v>43</v>
      </c>
      <c r="B10" s="28"/>
      <c r="C10" s="28"/>
      <c r="D10" s="28"/>
      <c r="E10" s="28"/>
      <c r="F10" s="28"/>
      <c r="G10" s="28"/>
      <c r="H10" s="28"/>
      <c r="I10" s="28"/>
      <c r="J10" s="28"/>
      <c r="K10" s="28"/>
      <c r="L10" s="29"/>
    </row>
    <row r="11" spans="1:19" ht="89.25" customHeight="1" x14ac:dyDescent="0.25">
      <c r="A11" s="4">
        <v>8</v>
      </c>
      <c r="B11" s="5" t="s">
        <v>44</v>
      </c>
      <c r="C11" s="6" t="s">
        <v>45</v>
      </c>
      <c r="D11" s="7" t="s">
        <v>46</v>
      </c>
      <c r="E11" s="8">
        <v>1574217</v>
      </c>
      <c r="F11" s="9" t="s">
        <v>47</v>
      </c>
      <c r="G11" s="10">
        <v>110000</v>
      </c>
      <c r="H11" s="8">
        <v>31666.68</v>
      </c>
      <c r="I11" s="11">
        <f t="shared" si="0"/>
        <v>0.28787890909090907</v>
      </c>
      <c r="J11" s="12">
        <v>78333.320000000007</v>
      </c>
      <c r="K11" s="13">
        <f t="shared" si="1"/>
        <v>1</v>
      </c>
      <c r="L11" s="16" t="s">
        <v>48</v>
      </c>
    </row>
    <row r="12" spans="1:19" ht="125.25" customHeight="1" x14ac:dyDescent="0.25">
      <c r="A12" s="4">
        <v>9</v>
      </c>
      <c r="B12" s="5" t="s">
        <v>49</v>
      </c>
      <c r="C12" s="6" t="s">
        <v>50</v>
      </c>
      <c r="D12" s="7" t="s">
        <v>51</v>
      </c>
      <c r="E12" s="8">
        <v>2570595</v>
      </c>
      <c r="F12" s="9" t="s">
        <v>52</v>
      </c>
      <c r="G12" s="10">
        <v>190000</v>
      </c>
      <c r="H12" s="8">
        <v>32112.55</v>
      </c>
      <c r="I12" s="11">
        <f t="shared" si="0"/>
        <v>0.16901342105263156</v>
      </c>
      <c r="J12" s="12">
        <v>132887.67000000001</v>
      </c>
      <c r="K12" s="13">
        <f t="shared" si="1"/>
        <v>0.86842221052631574</v>
      </c>
      <c r="L12" s="16" t="s">
        <v>53</v>
      </c>
    </row>
    <row r="13" spans="1:19" ht="342" customHeight="1" x14ac:dyDescent="0.25">
      <c r="A13" s="4">
        <v>10</v>
      </c>
      <c r="B13" s="5" t="s">
        <v>54</v>
      </c>
      <c r="C13" s="6" t="s">
        <v>55</v>
      </c>
      <c r="D13" s="7" t="s">
        <v>56</v>
      </c>
      <c r="E13" s="8">
        <v>456000</v>
      </c>
      <c r="F13" s="9" t="s">
        <v>57</v>
      </c>
      <c r="G13" s="10">
        <v>456000</v>
      </c>
      <c r="H13" s="8">
        <v>0</v>
      </c>
      <c r="I13" s="11">
        <f t="shared" si="0"/>
        <v>0</v>
      </c>
      <c r="J13" s="12">
        <v>180000</v>
      </c>
      <c r="K13" s="13">
        <f t="shared" si="1"/>
        <v>0.39473684210526316</v>
      </c>
      <c r="L13" s="16" t="s">
        <v>58</v>
      </c>
    </row>
    <row r="14" spans="1:19" ht="72.75" x14ac:dyDescent="0.25">
      <c r="A14" s="4">
        <v>11</v>
      </c>
      <c r="B14" s="5" t="s">
        <v>59</v>
      </c>
      <c r="C14" s="6" t="s">
        <v>60</v>
      </c>
      <c r="D14" s="7" t="s">
        <v>61</v>
      </c>
      <c r="E14" s="8">
        <v>192000</v>
      </c>
      <c r="F14" s="9" t="s">
        <v>62</v>
      </c>
      <c r="G14" s="10">
        <v>102000</v>
      </c>
      <c r="H14" s="8">
        <v>28478.87</v>
      </c>
      <c r="I14" s="11">
        <f t="shared" si="0"/>
        <v>0.27920460784313722</v>
      </c>
      <c r="J14" s="12">
        <v>48751.38</v>
      </c>
      <c r="K14" s="13">
        <f t="shared" si="1"/>
        <v>0.75715931372549017</v>
      </c>
      <c r="L14" s="16" t="s">
        <v>255</v>
      </c>
    </row>
    <row r="15" spans="1:19" ht="48.75" x14ac:dyDescent="0.25">
      <c r="A15" s="4">
        <v>12</v>
      </c>
      <c r="B15" s="5" t="s">
        <v>63</v>
      </c>
      <c r="C15" s="6" t="s">
        <v>64</v>
      </c>
      <c r="D15" s="7" t="s">
        <v>65</v>
      </c>
      <c r="E15" s="8">
        <v>572400</v>
      </c>
      <c r="F15" s="9" t="s">
        <v>66</v>
      </c>
      <c r="G15" s="10">
        <v>140000</v>
      </c>
      <c r="H15" s="8">
        <v>0</v>
      </c>
      <c r="I15" s="11">
        <f t="shared" si="0"/>
        <v>0</v>
      </c>
      <c r="J15" s="12">
        <v>0</v>
      </c>
      <c r="K15" s="13">
        <f t="shared" si="1"/>
        <v>0</v>
      </c>
      <c r="L15" s="16" t="s">
        <v>67</v>
      </c>
    </row>
    <row r="16" spans="1:19" ht="72.75" x14ac:dyDescent="0.25">
      <c r="A16" s="4">
        <v>14</v>
      </c>
      <c r="B16" s="5" t="s">
        <v>68</v>
      </c>
      <c r="C16" s="6" t="s">
        <v>69</v>
      </c>
      <c r="D16" s="7" t="s">
        <v>70</v>
      </c>
      <c r="E16" s="8">
        <v>480000</v>
      </c>
      <c r="F16" s="9" t="s">
        <v>71</v>
      </c>
      <c r="G16" s="10">
        <v>120000</v>
      </c>
      <c r="H16" s="8">
        <v>0</v>
      </c>
      <c r="I16" s="11">
        <f t="shared" si="0"/>
        <v>0</v>
      </c>
      <c r="J16" s="12">
        <v>11733.04</v>
      </c>
      <c r="K16" s="13">
        <f t="shared" si="1"/>
        <v>9.7775333333333339E-2</v>
      </c>
      <c r="L16" s="16" t="s">
        <v>72</v>
      </c>
    </row>
    <row r="17" spans="1:12" ht="85.5" customHeight="1" x14ac:dyDescent="0.25">
      <c r="A17" s="4">
        <v>15</v>
      </c>
      <c r="B17" s="5" t="s">
        <v>73</v>
      </c>
      <c r="C17" s="6" t="s">
        <v>74</v>
      </c>
      <c r="D17" s="7" t="s">
        <v>75</v>
      </c>
      <c r="E17" s="8">
        <v>440000</v>
      </c>
      <c r="F17" s="9" t="s">
        <v>76</v>
      </c>
      <c r="G17" s="10">
        <v>110000</v>
      </c>
      <c r="H17" s="18">
        <v>43329.39</v>
      </c>
      <c r="I17" s="11">
        <f t="shared" si="0"/>
        <v>0.39390354545454542</v>
      </c>
      <c r="J17" s="19">
        <v>25743.52</v>
      </c>
      <c r="K17" s="13">
        <f t="shared" si="1"/>
        <v>0.62793554545454544</v>
      </c>
      <c r="L17" s="16" t="s">
        <v>256</v>
      </c>
    </row>
    <row r="18" spans="1:12" ht="197.25" customHeight="1" x14ac:dyDescent="0.25">
      <c r="A18" s="4">
        <v>16</v>
      </c>
      <c r="B18" s="5" t="s">
        <v>77</v>
      </c>
      <c r="C18" s="6" t="s">
        <v>78</v>
      </c>
      <c r="D18" s="7" t="s">
        <v>79</v>
      </c>
      <c r="E18" s="8">
        <v>491112</v>
      </c>
      <c r="F18" s="9" t="s">
        <v>80</v>
      </c>
      <c r="G18" s="10">
        <v>115000</v>
      </c>
      <c r="H18" s="8">
        <v>756.4</v>
      </c>
      <c r="I18" s="11">
        <f t="shared" si="0"/>
        <v>6.5773913043478257E-3</v>
      </c>
      <c r="J18" s="12">
        <v>49062.869999999995</v>
      </c>
      <c r="K18" s="13">
        <f t="shared" si="1"/>
        <v>0.43321104347826084</v>
      </c>
      <c r="L18" s="16" t="s">
        <v>81</v>
      </c>
    </row>
    <row r="19" spans="1:12" ht="84.75" x14ac:dyDescent="0.25">
      <c r="A19" s="4">
        <v>17</v>
      </c>
      <c r="B19" s="5" t="s">
        <v>82</v>
      </c>
      <c r="C19" s="6" t="s">
        <v>83</v>
      </c>
      <c r="D19" s="7" t="s">
        <v>84</v>
      </c>
      <c r="E19" s="8">
        <v>214200</v>
      </c>
      <c r="F19" s="9" t="s">
        <v>85</v>
      </c>
      <c r="G19" s="10">
        <v>163700</v>
      </c>
      <c r="H19" s="8">
        <v>0</v>
      </c>
      <c r="I19" s="11">
        <f t="shared" si="0"/>
        <v>0</v>
      </c>
      <c r="J19" s="12">
        <v>155000</v>
      </c>
      <c r="K19" s="13">
        <f t="shared" si="1"/>
        <v>0.94685400122174712</v>
      </c>
      <c r="L19" s="16" t="s">
        <v>86</v>
      </c>
    </row>
    <row r="20" spans="1:12" ht="72.75" x14ac:dyDescent="0.25">
      <c r="A20" s="4">
        <v>18</v>
      </c>
      <c r="B20" s="5" t="s">
        <v>87</v>
      </c>
      <c r="C20" s="6" t="s">
        <v>88</v>
      </c>
      <c r="D20" s="7" t="s">
        <v>89</v>
      </c>
      <c r="E20" s="8">
        <v>952534</v>
      </c>
      <c r="F20" s="9" t="s">
        <v>52</v>
      </c>
      <c r="G20" s="10">
        <v>100000</v>
      </c>
      <c r="H20" s="8">
        <v>0</v>
      </c>
      <c r="I20" s="11">
        <f t="shared" si="0"/>
        <v>0</v>
      </c>
      <c r="J20" s="12">
        <v>0</v>
      </c>
      <c r="K20" s="13">
        <f t="shared" si="1"/>
        <v>0</v>
      </c>
      <c r="L20" s="16" t="s">
        <v>90</v>
      </c>
    </row>
    <row r="21" spans="1:12" ht="144.75" x14ac:dyDescent="0.25">
      <c r="A21" s="4">
        <v>19</v>
      </c>
      <c r="B21" s="5" t="s">
        <v>91</v>
      </c>
      <c r="C21" s="6" t="s">
        <v>92</v>
      </c>
      <c r="D21" s="7" t="s">
        <v>93</v>
      </c>
      <c r="E21" s="8">
        <v>5504683</v>
      </c>
      <c r="F21" s="9" t="s">
        <v>94</v>
      </c>
      <c r="G21" s="10">
        <v>967980</v>
      </c>
      <c r="H21" s="8">
        <v>28899.97</v>
      </c>
      <c r="I21" s="11">
        <f t="shared" si="0"/>
        <v>2.9855957767722475E-2</v>
      </c>
      <c r="J21" s="12">
        <v>318336</v>
      </c>
      <c r="K21" s="13">
        <f t="shared" si="1"/>
        <v>0.3587222566581954</v>
      </c>
      <c r="L21" s="16" t="s">
        <v>257</v>
      </c>
    </row>
    <row r="22" spans="1:12" ht="84.75" x14ac:dyDescent="0.25">
      <c r="A22" s="4">
        <v>20</v>
      </c>
      <c r="B22" s="5" t="s">
        <v>95</v>
      </c>
      <c r="C22" s="6" t="s">
        <v>96</v>
      </c>
      <c r="D22" s="7" t="s">
        <v>97</v>
      </c>
      <c r="E22" s="8">
        <v>374000</v>
      </c>
      <c r="F22" s="9" t="s">
        <v>98</v>
      </c>
      <c r="G22" s="10">
        <v>150000</v>
      </c>
      <c r="H22" s="8">
        <v>0</v>
      </c>
      <c r="I22" s="11">
        <f t="shared" si="0"/>
        <v>0</v>
      </c>
      <c r="J22" s="12">
        <v>146000</v>
      </c>
      <c r="K22" s="13">
        <f t="shared" si="1"/>
        <v>0.97333333333333338</v>
      </c>
      <c r="L22" s="16" t="s">
        <v>99</v>
      </c>
    </row>
    <row r="23" spans="1:12" ht="120.75" x14ac:dyDescent="0.25">
      <c r="A23" s="4">
        <v>21</v>
      </c>
      <c r="B23" s="5" t="s">
        <v>100</v>
      </c>
      <c r="C23" s="6" t="s">
        <v>101</v>
      </c>
      <c r="D23" s="7" t="s">
        <v>102</v>
      </c>
      <c r="E23" s="8">
        <v>458000</v>
      </c>
      <c r="F23" s="9" t="s">
        <v>103</v>
      </c>
      <c r="G23" s="10">
        <v>158000</v>
      </c>
      <c r="H23" s="8">
        <v>3172.83</v>
      </c>
      <c r="I23" s="11">
        <f t="shared" si="0"/>
        <v>2.0081202531645571E-2</v>
      </c>
      <c r="J23" s="12">
        <v>150000</v>
      </c>
      <c r="K23" s="13">
        <f t="shared" si="1"/>
        <v>0.96944829113924047</v>
      </c>
      <c r="L23" s="16" t="s">
        <v>104</v>
      </c>
    </row>
    <row r="24" spans="1:12" ht="144.75" x14ac:dyDescent="0.25">
      <c r="A24" s="4">
        <v>22</v>
      </c>
      <c r="B24" s="5" t="s">
        <v>105</v>
      </c>
      <c r="C24" s="6" t="s">
        <v>106</v>
      </c>
      <c r="D24" s="7" t="s">
        <v>107</v>
      </c>
      <c r="E24" s="8">
        <v>2555525</v>
      </c>
      <c r="F24" s="9" t="s">
        <v>108</v>
      </c>
      <c r="G24" s="10">
        <v>300000</v>
      </c>
      <c r="H24" s="8">
        <v>0</v>
      </c>
      <c r="I24" s="11">
        <f t="shared" si="0"/>
        <v>0</v>
      </c>
      <c r="J24" s="12">
        <v>0</v>
      </c>
      <c r="K24" s="13">
        <f t="shared" si="1"/>
        <v>0</v>
      </c>
      <c r="L24" s="16" t="s">
        <v>109</v>
      </c>
    </row>
    <row r="25" spans="1:12" ht="120.75" x14ac:dyDescent="0.25">
      <c r="A25" s="4">
        <v>23</v>
      </c>
      <c r="B25" s="5" t="s">
        <v>110</v>
      </c>
      <c r="C25" s="6" t="s">
        <v>111</v>
      </c>
      <c r="D25" s="7" t="s">
        <v>112</v>
      </c>
      <c r="E25" s="8">
        <v>360398</v>
      </c>
      <c r="F25" s="9" t="s">
        <v>113</v>
      </c>
      <c r="G25" s="10">
        <v>191745</v>
      </c>
      <c r="H25" s="8">
        <v>77530.880000000005</v>
      </c>
      <c r="I25" s="11">
        <f t="shared" si="0"/>
        <v>0.40434368562413625</v>
      </c>
      <c r="J25" s="19">
        <v>33100.94</v>
      </c>
      <c r="K25" s="13">
        <f t="shared" si="1"/>
        <v>0.57697368901405521</v>
      </c>
      <c r="L25" s="16" t="s">
        <v>114</v>
      </c>
    </row>
    <row r="26" spans="1:12" ht="196.5" customHeight="1" x14ac:dyDescent="0.25">
      <c r="A26" s="4">
        <v>24</v>
      </c>
      <c r="B26" s="5" t="s">
        <v>115</v>
      </c>
      <c r="C26" s="6" t="s">
        <v>116</v>
      </c>
      <c r="D26" s="7" t="s">
        <v>117</v>
      </c>
      <c r="E26" s="8">
        <v>317393</v>
      </c>
      <c r="F26" s="9" t="s">
        <v>118</v>
      </c>
      <c r="G26" s="10">
        <v>100000</v>
      </c>
      <c r="H26" s="8">
        <v>0</v>
      </c>
      <c r="I26" s="11">
        <f t="shared" si="0"/>
        <v>0</v>
      </c>
      <c r="J26" s="12">
        <v>0</v>
      </c>
      <c r="K26" s="13">
        <f t="shared" si="1"/>
        <v>0</v>
      </c>
      <c r="L26" s="16" t="s">
        <v>119</v>
      </c>
    </row>
    <row r="27" spans="1:12" ht="75" customHeight="1" x14ac:dyDescent="0.25">
      <c r="A27" s="4">
        <v>25</v>
      </c>
      <c r="B27" s="5" t="s">
        <v>120</v>
      </c>
      <c r="C27" s="6" t="s">
        <v>121</v>
      </c>
      <c r="D27" s="7" t="s">
        <v>122</v>
      </c>
      <c r="E27" s="8">
        <v>250000</v>
      </c>
      <c r="F27" s="9" t="s">
        <v>85</v>
      </c>
      <c r="G27" s="10">
        <v>100000</v>
      </c>
      <c r="H27" s="8">
        <v>0</v>
      </c>
      <c r="I27" s="11">
        <f t="shared" si="0"/>
        <v>0</v>
      </c>
      <c r="J27" s="19">
        <v>96805.8</v>
      </c>
      <c r="K27" s="13">
        <f t="shared" si="1"/>
        <v>0.96805799999999997</v>
      </c>
      <c r="L27" s="16" t="s">
        <v>123</v>
      </c>
    </row>
    <row r="28" spans="1:12" ht="72.75" x14ac:dyDescent="0.25">
      <c r="A28" s="4">
        <v>26</v>
      </c>
      <c r="B28" s="5" t="s">
        <v>124</v>
      </c>
      <c r="C28" s="6" t="s">
        <v>125</v>
      </c>
      <c r="D28" s="7" t="s">
        <v>126</v>
      </c>
      <c r="E28" s="8">
        <v>5211955</v>
      </c>
      <c r="F28" s="9" t="s">
        <v>127</v>
      </c>
      <c r="G28" s="10">
        <v>126267</v>
      </c>
      <c r="H28" s="8">
        <v>0</v>
      </c>
      <c r="I28" s="11">
        <f t="shared" si="0"/>
        <v>0</v>
      </c>
      <c r="J28" s="12">
        <v>0</v>
      </c>
      <c r="K28" s="13">
        <f t="shared" si="1"/>
        <v>0</v>
      </c>
      <c r="L28" s="16" t="s">
        <v>128</v>
      </c>
    </row>
    <row r="29" spans="1:12" ht="132.75" x14ac:dyDescent="0.25">
      <c r="A29" s="4">
        <v>27</v>
      </c>
      <c r="B29" s="5" t="s">
        <v>129</v>
      </c>
      <c r="C29" s="6" t="s">
        <v>130</v>
      </c>
      <c r="D29" s="7" t="s">
        <v>131</v>
      </c>
      <c r="E29" s="8">
        <v>350829</v>
      </c>
      <c r="F29" s="9" t="s">
        <v>132</v>
      </c>
      <c r="G29" s="10">
        <v>150000</v>
      </c>
      <c r="H29" s="8">
        <v>6725.98</v>
      </c>
      <c r="I29" s="11">
        <f t="shared" si="0"/>
        <v>4.4839866666666665E-2</v>
      </c>
      <c r="J29" s="12">
        <v>140000</v>
      </c>
      <c r="K29" s="13">
        <f t="shared" si="1"/>
        <v>0.97817320000000008</v>
      </c>
      <c r="L29" s="14" t="s">
        <v>133</v>
      </c>
    </row>
    <row r="30" spans="1:12" ht="108.75" x14ac:dyDescent="0.25">
      <c r="A30" s="4">
        <v>28</v>
      </c>
      <c r="B30" s="5" t="s">
        <v>134</v>
      </c>
      <c r="C30" s="6" t="s">
        <v>135</v>
      </c>
      <c r="D30" s="7" t="s">
        <v>136</v>
      </c>
      <c r="E30" s="8">
        <v>799594</v>
      </c>
      <c r="F30" s="9" t="s">
        <v>137</v>
      </c>
      <c r="G30" s="10">
        <v>150000</v>
      </c>
      <c r="H30" s="8">
        <v>2699.67</v>
      </c>
      <c r="I30" s="11">
        <f t="shared" si="0"/>
        <v>1.7997800000000001E-2</v>
      </c>
      <c r="J30" s="12">
        <v>144000</v>
      </c>
      <c r="K30" s="13">
        <f t="shared" si="1"/>
        <v>0.97799780000000014</v>
      </c>
      <c r="L30" s="14" t="s">
        <v>138</v>
      </c>
    </row>
    <row r="31" spans="1:12" ht="36.75" x14ac:dyDescent="0.25">
      <c r="A31" s="4">
        <v>29</v>
      </c>
      <c r="B31" s="5" t="s">
        <v>139</v>
      </c>
      <c r="C31" s="6" t="s">
        <v>140</v>
      </c>
      <c r="D31" s="7" t="s">
        <v>141</v>
      </c>
      <c r="E31" s="8">
        <v>245520</v>
      </c>
      <c r="F31" s="9" t="s">
        <v>142</v>
      </c>
      <c r="G31" s="10">
        <v>180000</v>
      </c>
      <c r="H31" s="8">
        <v>31294.59</v>
      </c>
      <c r="I31" s="11">
        <f t="shared" si="0"/>
        <v>0.17385883333333332</v>
      </c>
      <c r="J31" s="12">
        <v>143664.97</v>
      </c>
      <c r="K31" s="13">
        <f t="shared" si="1"/>
        <v>0.97199755555555556</v>
      </c>
      <c r="L31" s="16" t="s">
        <v>143</v>
      </c>
    </row>
    <row r="32" spans="1:12" ht="108.75" x14ac:dyDescent="0.25">
      <c r="A32" s="4">
        <v>30</v>
      </c>
      <c r="B32" s="5" t="s">
        <v>144</v>
      </c>
      <c r="C32" s="6" t="s">
        <v>145</v>
      </c>
      <c r="D32" s="7" t="s">
        <v>146</v>
      </c>
      <c r="E32" s="8">
        <v>347450</v>
      </c>
      <c r="F32" s="9" t="s">
        <v>147</v>
      </c>
      <c r="G32" s="10">
        <v>309850</v>
      </c>
      <c r="H32" s="8">
        <v>0</v>
      </c>
      <c r="I32" s="11">
        <f t="shared" si="0"/>
        <v>0</v>
      </c>
      <c r="J32" s="12">
        <v>20232</v>
      </c>
      <c r="K32" s="13">
        <f t="shared" si="1"/>
        <v>6.5296111021462003E-2</v>
      </c>
      <c r="L32" s="14" t="s">
        <v>148</v>
      </c>
    </row>
    <row r="33" spans="1:12" ht="111.75" customHeight="1" x14ac:dyDescent="0.25">
      <c r="A33" s="4">
        <v>31</v>
      </c>
      <c r="B33" s="5" t="s">
        <v>149</v>
      </c>
      <c r="C33" s="6" t="s">
        <v>150</v>
      </c>
      <c r="D33" s="7" t="s">
        <v>151</v>
      </c>
      <c r="E33" s="8">
        <v>496917</v>
      </c>
      <c r="F33" s="9" t="s">
        <v>152</v>
      </c>
      <c r="G33" s="10">
        <v>464927</v>
      </c>
      <c r="H33" s="8">
        <v>36870.35</v>
      </c>
      <c r="I33" s="11">
        <f t="shared" si="0"/>
        <v>7.9303525069527037E-2</v>
      </c>
      <c r="J33" s="12">
        <v>301081.65999999997</v>
      </c>
      <c r="K33" s="13">
        <f t="shared" si="1"/>
        <v>0.72689263045596397</v>
      </c>
      <c r="L33" s="14" t="s">
        <v>153</v>
      </c>
    </row>
    <row r="34" spans="1:12" ht="48.75" x14ac:dyDescent="0.25">
      <c r="A34" s="4">
        <v>32</v>
      </c>
      <c r="B34" s="5" t="s">
        <v>154</v>
      </c>
      <c r="C34" s="6" t="s">
        <v>155</v>
      </c>
      <c r="D34" s="7" t="s">
        <v>156</v>
      </c>
      <c r="E34" s="8">
        <v>3935090</v>
      </c>
      <c r="F34" s="9" t="s">
        <v>157</v>
      </c>
      <c r="G34" s="10">
        <v>263000</v>
      </c>
      <c r="H34" s="8">
        <v>196218.52</v>
      </c>
      <c r="I34" s="11">
        <f t="shared" si="0"/>
        <v>0.74607802281368818</v>
      </c>
      <c r="J34" s="12">
        <v>45536.800000000003</v>
      </c>
      <c r="K34" s="13">
        <f t="shared" si="1"/>
        <v>0.91922174904942966</v>
      </c>
      <c r="L34" s="14" t="s">
        <v>258</v>
      </c>
    </row>
    <row r="35" spans="1:12" ht="96.75" x14ac:dyDescent="0.25">
      <c r="A35" s="4">
        <v>33</v>
      </c>
      <c r="B35" s="5" t="s">
        <v>158</v>
      </c>
      <c r="C35" s="6" t="s">
        <v>159</v>
      </c>
      <c r="D35" s="7" t="s">
        <v>160</v>
      </c>
      <c r="E35" s="8">
        <v>100000</v>
      </c>
      <c r="F35" s="9" t="s">
        <v>161</v>
      </c>
      <c r="G35" s="10">
        <v>100000</v>
      </c>
      <c r="H35" s="8">
        <v>0</v>
      </c>
      <c r="I35" s="11">
        <f t="shared" si="0"/>
        <v>0</v>
      </c>
      <c r="J35" s="12">
        <v>24127.200000000001</v>
      </c>
      <c r="K35" s="13">
        <f t="shared" si="1"/>
        <v>0.24127200000000001</v>
      </c>
      <c r="L35" s="14" t="s">
        <v>162</v>
      </c>
    </row>
    <row r="36" spans="1:12" ht="108.75" x14ac:dyDescent="0.25">
      <c r="A36" s="4">
        <v>34</v>
      </c>
      <c r="B36" s="5" t="s">
        <v>163</v>
      </c>
      <c r="C36" s="6" t="s">
        <v>164</v>
      </c>
      <c r="D36" s="7" t="s">
        <v>165</v>
      </c>
      <c r="E36" s="8">
        <v>1020125</v>
      </c>
      <c r="F36" s="9" t="s">
        <v>166</v>
      </c>
      <c r="G36" s="10">
        <v>384337</v>
      </c>
      <c r="H36" s="8">
        <v>0</v>
      </c>
      <c r="I36" s="11">
        <f t="shared" si="0"/>
        <v>0</v>
      </c>
      <c r="J36" s="12">
        <v>12955.92</v>
      </c>
      <c r="K36" s="13">
        <f t="shared" si="1"/>
        <v>3.3709791146832077E-2</v>
      </c>
      <c r="L36" s="16" t="s">
        <v>167</v>
      </c>
    </row>
    <row r="37" spans="1:12" ht="144.75" x14ac:dyDescent="0.25">
      <c r="A37" s="4">
        <v>36</v>
      </c>
      <c r="B37" s="5" t="s">
        <v>168</v>
      </c>
      <c r="C37" s="6" t="s">
        <v>169</v>
      </c>
      <c r="D37" s="7" t="s">
        <v>170</v>
      </c>
      <c r="E37" s="8">
        <v>305000</v>
      </c>
      <c r="F37" s="9" t="s">
        <v>171</v>
      </c>
      <c r="G37" s="10">
        <v>140000</v>
      </c>
      <c r="H37" s="8">
        <v>0</v>
      </c>
      <c r="I37" s="11">
        <f t="shared" si="0"/>
        <v>0</v>
      </c>
      <c r="J37" s="12">
        <v>7869</v>
      </c>
      <c r="K37" s="13">
        <f t="shared" si="1"/>
        <v>5.6207142857142858E-2</v>
      </c>
      <c r="L37" s="16" t="s">
        <v>172</v>
      </c>
    </row>
    <row r="38" spans="1:12" ht="36.75" x14ac:dyDescent="0.25">
      <c r="A38" s="4">
        <v>37</v>
      </c>
      <c r="B38" s="5" t="s">
        <v>173</v>
      </c>
      <c r="C38" s="6" t="s">
        <v>174</v>
      </c>
      <c r="D38" s="7" t="s">
        <v>175</v>
      </c>
      <c r="E38" s="8">
        <v>1694725</v>
      </c>
      <c r="F38" s="9" t="s">
        <v>176</v>
      </c>
      <c r="G38" s="10">
        <v>160000</v>
      </c>
      <c r="H38" s="8">
        <v>0</v>
      </c>
      <c r="I38" s="11">
        <f t="shared" si="0"/>
        <v>0</v>
      </c>
      <c r="J38" s="12">
        <v>97783</v>
      </c>
      <c r="K38" s="13">
        <f t="shared" si="1"/>
        <v>0.61114374999999999</v>
      </c>
      <c r="L38" s="16" t="s">
        <v>177</v>
      </c>
    </row>
    <row r="39" spans="1:12" ht="48.75" x14ac:dyDescent="0.25">
      <c r="A39" s="4">
        <v>38</v>
      </c>
      <c r="B39" s="5" t="s">
        <v>178</v>
      </c>
      <c r="C39" s="6" t="s">
        <v>179</v>
      </c>
      <c r="D39" s="7" t="s">
        <v>180</v>
      </c>
      <c r="E39" s="8">
        <v>761475</v>
      </c>
      <c r="F39" s="9" t="s">
        <v>181</v>
      </c>
      <c r="G39" s="10">
        <v>761475</v>
      </c>
      <c r="H39" s="8">
        <v>0</v>
      </c>
      <c r="I39" s="11">
        <f t="shared" si="0"/>
        <v>0</v>
      </c>
      <c r="J39" s="12">
        <v>0</v>
      </c>
      <c r="K39" s="13">
        <f t="shared" si="1"/>
        <v>0</v>
      </c>
      <c r="L39" s="20" t="s">
        <v>259</v>
      </c>
    </row>
    <row r="40" spans="1:12" ht="60.75" x14ac:dyDescent="0.25">
      <c r="A40" s="4">
        <v>39</v>
      </c>
      <c r="B40" s="5" t="s">
        <v>182</v>
      </c>
      <c r="C40" s="6" t="s">
        <v>183</v>
      </c>
      <c r="D40" s="7" t="s">
        <v>184</v>
      </c>
      <c r="E40" s="8">
        <v>1680312</v>
      </c>
      <c r="F40" s="9" t="s">
        <v>94</v>
      </c>
      <c r="G40" s="10">
        <v>130000</v>
      </c>
      <c r="H40" s="8">
        <v>0</v>
      </c>
      <c r="I40" s="11">
        <f t="shared" si="0"/>
        <v>0</v>
      </c>
      <c r="J40" s="12">
        <v>0</v>
      </c>
      <c r="K40" s="13">
        <f t="shared" si="1"/>
        <v>0</v>
      </c>
      <c r="L40" s="16" t="s">
        <v>260</v>
      </c>
    </row>
    <row r="41" spans="1:12" ht="183" customHeight="1" x14ac:dyDescent="0.25">
      <c r="A41" s="4">
        <v>40</v>
      </c>
      <c r="B41" s="5" t="s">
        <v>185</v>
      </c>
      <c r="C41" s="6" t="s">
        <v>186</v>
      </c>
      <c r="D41" s="7" t="s">
        <v>187</v>
      </c>
      <c r="E41" s="8">
        <v>369099</v>
      </c>
      <c r="F41" s="9" t="s">
        <v>188</v>
      </c>
      <c r="G41" s="10">
        <v>100000</v>
      </c>
      <c r="H41" s="8">
        <v>1220</v>
      </c>
      <c r="I41" s="11">
        <f t="shared" si="0"/>
        <v>1.2200000000000001E-2</v>
      </c>
      <c r="J41" s="12">
        <v>23936.400000000001</v>
      </c>
      <c r="K41" s="13">
        <f t="shared" si="1"/>
        <v>0.25156400000000001</v>
      </c>
      <c r="L41" s="16" t="s">
        <v>189</v>
      </c>
    </row>
    <row r="42" spans="1:12" ht="397.5" customHeight="1" x14ac:dyDescent="0.25">
      <c r="A42" s="4">
        <v>41</v>
      </c>
      <c r="B42" s="5" t="s">
        <v>190</v>
      </c>
      <c r="C42" s="6" t="s">
        <v>191</v>
      </c>
      <c r="D42" s="7" t="s">
        <v>192</v>
      </c>
      <c r="E42" s="8">
        <v>299828</v>
      </c>
      <c r="F42" s="9" t="s">
        <v>193</v>
      </c>
      <c r="G42" s="10">
        <v>200000</v>
      </c>
      <c r="H42" s="8">
        <v>0</v>
      </c>
      <c r="I42" s="11">
        <f t="shared" si="0"/>
        <v>0</v>
      </c>
      <c r="J42" s="12">
        <v>0</v>
      </c>
      <c r="K42" s="13">
        <f t="shared" si="1"/>
        <v>0</v>
      </c>
      <c r="L42" s="16" t="s">
        <v>194</v>
      </c>
    </row>
    <row r="43" spans="1:12" ht="240" customHeight="1" x14ac:dyDescent="0.25">
      <c r="A43" s="4">
        <v>42</v>
      </c>
      <c r="B43" s="5" t="s">
        <v>195</v>
      </c>
      <c r="C43" s="6" t="s">
        <v>196</v>
      </c>
      <c r="D43" s="7" t="s">
        <v>197</v>
      </c>
      <c r="E43" s="8">
        <v>886850</v>
      </c>
      <c r="F43" s="9" t="s">
        <v>198</v>
      </c>
      <c r="G43" s="10">
        <v>173000</v>
      </c>
      <c r="H43" s="8">
        <v>0</v>
      </c>
      <c r="I43" s="11">
        <f t="shared" si="0"/>
        <v>0</v>
      </c>
      <c r="J43" s="12">
        <v>0</v>
      </c>
      <c r="K43" s="13">
        <f t="shared" si="1"/>
        <v>0</v>
      </c>
      <c r="L43" s="16" t="s">
        <v>199</v>
      </c>
    </row>
    <row r="44" spans="1:12" ht="84.75" x14ac:dyDescent="0.25">
      <c r="A44" s="4">
        <v>43</v>
      </c>
      <c r="B44" s="5" t="s">
        <v>200</v>
      </c>
      <c r="C44" s="6" t="s">
        <v>201</v>
      </c>
      <c r="D44" s="7" t="s">
        <v>202</v>
      </c>
      <c r="E44" s="8">
        <v>415064</v>
      </c>
      <c r="F44" s="9" t="s">
        <v>203</v>
      </c>
      <c r="G44" s="10">
        <v>250000</v>
      </c>
      <c r="H44" s="8">
        <v>0</v>
      </c>
      <c r="I44" s="11">
        <f t="shared" si="0"/>
        <v>0</v>
      </c>
      <c r="J44" s="12">
        <v>199435.93</v>
      </c>
      <c r="K44" s="13">
        <f t="shared" si="1"/>
        <v>0.79774371999999993</v>
      </c>
      <c r="L44" s="16" t="s">
        <v>204</v>
      </c>
    </row>
    <row r="45" spans="1:12" ht="36.75" x14ac:dyDescent="0.25">
      <c r="A45" s="4">
        <v>44</v>
      </c>
      <c r="B45" s="5" t="s">
        <v>205</v>
      </c>
      <c r="C45" s="6" t="s">
        <v>206</v>
      </c>
      <c r="D45" s="7" t="s">
        <v>207</v>
      </c>
      <c r="E45" s="8">
        <v>657180</v>
      </c>
      <c r="F45" s="9" t="s">
        <v>94</v>
      </c>
      <c r="G45" s="10">
        <v>127453</v>
      </c>
      <c r="H45" s="8">
        <v>0</v>
      </c>
      <c r="I45" s="11">
        <f t="shared" si="0"/>
        <v>0</v>
      </c>
      <c r="J45" s="12">
        <v>50000</v>
      </c>
      <c r="K45" s="13">
        <f t="shared" si="1"/>
        <v>0.39230147583815211</v>
      </c>
      <c r="L45" s="16" t="s">
        <v>208</v>
      </c>
    </row>
    <row r="46" spans="1:12" ht="26.25" x14ac:dyDescent="0.25">
      <c r="A46" s="4">
        <v>45</v>
      </c>
      <c r="B46" s="5" t="s">
        <v>209</v>
      </c>
      <c r="C46" s="6" t="s">
        <v>210</v>
      </c>
      <c r="D46" s="7" t="s">
        <v>211</v>
      </c>
      <c r="E46" s="8">
        <v>1674738</v>
      </c>
      <c r="F46" s="9" t="s">
        <v>52</v>
      </c>
      <c r="G46" s="10">
        <v>110000</v>
      </c>
      <c r="H46" s="8">
        <v>0</v>
      </c>
      <c r="I46" s="11">
        <f t="shared" si="0"/>
        <v>0</v>
      </c>
      <c r="J46" s="12">
        <v>0</v>
      </c>
      <c r="K46" s="13">
        <f t="shared" si="1"/>
        <v>0</v>
      </c>
      <c r="L46" s="16" t="s">
        <v>212</v>
      </c>
    </row>
    <row r="47" spans="1:12" ht="48.75" x14ac:dyDescent="0.25">
      <c r="A47" s="4">
        <v>46</v>
      </c>
      <c r="B47" s="5" t="s">
        <v>213</v>
      </c>
      <c r="C47" s="6" t="s">
        <v>214</v>
      </c>
      <c r="D47" s="7" t="s">
        <v>215</v>
      </c>
      <c r="E47" s="8">
        <v>3537065</v>
      </c>
      <c r="F47" s="9" t="s">
        <v>52</v>
      </c>
      <c r="G47" s="10">
        <v>185612</v>
      </c>
      <c r="H47" s="8">
        <v>5612</v>
      </c>
      <c r="I47" s="11">
        <f t="shared" si="0"/>
        <v>3.0235114109001572E-2</v>
      </c>
      <c r="J47" s="12">
        <v>0</v>
      </c>
      <c r="K47" s="13">
        <f t="shared" si="1"/>
        <v>3.0235114109001572E-2</v>
      </c>
      <c r="L47" s="16" t="s">
        <v>216</v>
      </c>
    </row>
    <row r="48" spans="1:12" ht="158.25" customHeight="1" x14ac:dyDescent="0.25">
      <c r="A48" s="4">
        <v>47</v>
      </c>
      <c r="B48" s="5" t="s">
        <v>217</v>
      </c>
      <c r="C48" s="6" t="s">
        <v>218</v>
      </c>
      <c r="D48" s="7" t="s">
        <v>219</v>
      </c>
      <c r="E48" s="8">
        <v>2274596</v>
      </c>
      <c r="F48" s="9" t="s">
        <v>66</v>
      </c>
      <c r="G48" s="10">
        <v>350732</v>
      </c>
      <c r="H48" s="8">
        <v>634.16999999999996</v>
      </c>
      <c r="I48" s="11">
        <f t="shared" si="0"/>
        <v>1.8081327053134585E-3</v>
      </c>
      <c r="J48" s="12">
        <v>317732</v>
      </c>
      <c r="K48" s="13">
        <f t="shared" si="1"/>
        <v>0.90771919870442386</v>
      </c>
      <c r="L48" s="16" t="s">
        <v>261</v>
      </c>
    </row>
    <row r="49" spans="1:13" ht="84.75" x14ac:dyDescent="0.25">
      <c r="A49" s="4">
        <v>48</v>
      </c>
      <c r="B49" s="5" t="s">
        <v>220</v>
      </c>
      <c r="C49" s="6" t="s">
        <v>221</v>
      </c>
      <c r="D49" s="7" t="s">
        <v>222</v>
      </c>
      <c r="E49" s="8">
        <v>1316455</v>
      </c>
      <c r="F49" s="9" t="s">
        <v>223</v>
      </c>
      <c r="G49" s="10">
        <v>1090093</v>
      </c>
      <c r="H49" s="8">
        <v>3403.8</v>
      </c>
      <c r="I49" s="11">
        <f t="shared" si="0"/>
        <v>3.1224858796451314E-3</v>
      </c>
      <c r="J49" s="12">
        <v>1061656</v>
      </c>
      <c r="K49" s="13">
        <f t="shared" si="1"/>
        <v>0.97703572080547263</v>
      </c>
      <c r="L49" s="16" t="s">
        <v>224</v>
      </c>
    </row>
    <row r="50" spans="1:13" ht="89.25" customHeight="1" x14ac:dyDescent="0.25">
      <c r="A50" s="4">
        <v>49</v>
      </c>
      <c r="B50" s="5" t="s">
        <v>225</v>
      </c>
      <c r="C50" s="6" t="s">
        <v>226</v>
      </c>
      <c r="D50" s="7" t="s">
        <v>227</v>
      </c>
      <c r="E50" s="8">
        <v>250000</v>
      </c>
      <c r="F50" s="9" t="s">
        <v>228</v>
      </c>
      <c r="G50" s="10">
        <v>250000</v>
      </c>
      <c r="H50" s="8">
        <v>0</v>
      </c>
      <c r="I50" s="11">
        <f t="shared" si="0"/>
        <v>0</v>
      </c>
      <c r="J50" s="12">
        <v>1300</v>
      </c>
      <c r="K50" s="13">
        <f t="shared" si="1"/>
        <v>5.1999999999999998E-3</v>
      </c>
      <c r="L50" s="25" t="s">
        <v>263</v>
      </c>
    </row>
    <row r="51" spans="1:13" ht="63" customHeight="1" x14ac:dyDescent="0.25">
      <c r="A51" s="4">
        <v>50</v>
      </c>
      <c r="B51" s="5" t="s">
        <v>229</v>
      </c>
      <c r="C51" s="6" t="s">
        <v>230</v>
      </c>
      <c r="D51" s="7" t="s">
        <v>231</v>
      </c>
      <c r="E51" s="8">
        <v>4464060</v>
      </c>
      <c r="F51" s="9" t="s">
        <v>232</v>
      </c>
      <c r="G51" s="10">
        <v>139039</v>
      </c>
      <c r="H51" s="8">
        <v>0</v>
      </c>
      <c r="I51" s="11">
        <f t="shared" si="0"/>
        <v>0</v>
      </c>
      <c r="J51" s="12">
        <v>3050</v>
      </c>
      <c r="K51" s="13">
        <f t="shared" si="1"/>
        <v>2.193629125641007E-2</v>
      </c>
      <c r="L51" s="16" t="s">
        <v>262</v>
      </c>
    </row>
    <row r="52" spans="1:13" ht="315" customHeight="1" x14ac:dyDescent="0.25">
      <c r="A52" s="4">
        <v>51</v>
      </c>
      <c r="B52" s="5" t="s">
        <v>233</v>
      </c>
      <c r="C52" s="6" t="s">
        <v>234</v>
      </c>
      <c r="D52" s="7" t="s">
        <v>235</v>
      </c>
      <c r="E52" s="8">
        <v>664304</v>
      </c>
      <c r="F52" s="9" t="s">
        <v>236</v>
      </c>
      <c r="G52" s="10">
        <v>593779</v>
      </c>
      <c r="H52" s="8">
        <v>4432.08</v>
      </c>
      <c r="I52" s="11">
        <f t="shared" si="0"/>
        <v>7.4641912226602828E-3</v>
      </c>
      <c r="J52" s="12">
        <v>1080</v>
      </c>
      <c r="K52" s="13">
        <f t="shared" si="1"/>
        <v>9.2830497542014789E-3</v>
      </c>
      <c r="L52" s="16" t="s">
        <v>237</v>
      </c>
    </row>
    <row r="53" spans="1:13" ht="26.25" x14ac:dyDescent="0.25">
      <c r="A53" s="4">
        <v>52</v>
      </c>
      <c r="B53" s="5" t="s">
        <v>238</v>
      </c>
      <c r="C53" s="6" t="s">
        <v>239</v>
      </c>
      <c r="D53" s="7" t="s">
        <v>240</v>
      </c>
      <c r="E53" s="8">
        <v>307793</v>
      </c>
      <c r="F53" s="9" t="s">
        <v>241</v>
      </c>
      <c r="G53" s="10">
        <v>100498</v>
      </c>
      <c r="H53" s="8">
        <v>54128.37</v>
      </c>
      <c r="I53" s="11">
        <f t="shared" si="0"/>
        <v>0.53860146470576531</v>
      </c>
      <c r="J53" s="12">
        <v>46103.7</v>
      </c>
      <c r="K53" s="13">
        <f t="shared" si="1"/>
        <v>0.99735387768910833</v>
      </c>
      <c r="L53" s="16" t="s">
        <v>242</v>
      </c>
      <c r="M53" s="17"/>
    </row>
    <row r="54" spans="1:13" ht="84.75" x14ac:dyDescent="0.25">
      <c r="A54" s="4">
        <v>53</v>
      </c>
      <c r="B54" s="5" t="s">
        <v>243</v>
      </c>
      <c r="C54" s="6" t="s">
        <v>244</v>
      </c>
      <c r="D54" s="7" t="s">
        <v>245</v>
      </c>
      <c r="E54" s="8">
        <v>200000</v>
      </c>
      <c r="F54" s="9" t="s">
        <v>246</v>
      </c>
      <c r="G54" s="10">
        <v>200000</v>
      </c>
      <c r="H54" s="8">
        <v>0</v>
      </c>
      <c r="I54" s="11">
        <f t="shared" si="0"/>
        <v>0</v>
      </c>
      <c r="J54" s="12">
        <v>0</v>
      </c>
      <c r="K54" s="13">
        <f t="shared" si="1"/>
        <v>0</v>
      </c>
      <c r="L54" s="16" t="s">
        <v>247</v>
      </c>
    </row>
    <row r="55" spans="1:13" ht="60.75" x14ac:dyDescent="0.25">
      <c r="A55" s="4">
        <v>54</v>
      </c>
      <c r="B55" s="5" t="s">
        <v>248</v>
      </c>
      <c r="C55" s="6" t="s">
        <v>249</v>
      </c>
      <c r="D55" s="7" t="s">
        <v>250</v>
      </c>
      <c r="E55" s="8">
        <v>189827</v>
      </c>
      <c r="F55" s="9" t="s">
        <v>181</v>
      </c>
      <c r="G55" s="10">
        <v>189827</v>
      </c>
      <c r="H55" s="8">
        <v>0</v>
      </c>
      <c r="I55" s="11">
        <f>H55/G55</f>
        <v>0</v>
      </c>
      <c r="J55" s="12">
        <v>0</v>
      </c>
      <c r="K55" s="13">
        <f t="shared" si="1"/>
        <v>0</v>
      </c>
      <c r="L55" s="16" t="s">
        <v>251</v>
      </c>
    </row>
  </sheetData>
  <mergeCells count="2">
    <mergeCell ref="A2:L2"/>
    <mergeCell ref="A10:L10"/>
  </mergeCells>
  <pageMargins left="0.70866141732283472" right="0.70866141732283472" top="0.74803149606299213" bottom="0.74803149606299213" header="0.31496062992125984" footer="0.31496062992125984"/>
  <pageSetup paperSize="9" scale="65" fitToHeight="0" orientation="landscape" r:id="rId1"/>
  <headerFooter>
    <oddHeader>&amp;C&amp;"-,Krepko"
REALIZACIJA NRP na dan 20.4.2021</oddHeader>
    <oddFooter>&amp;C&amp;9Stran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realizacija na dan 20.4.2021</vt:lpstr>
      <vt:lpstr>'realizacija na dan 20.4.2021'!Tiskanje_naslovov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ipavecm</dc:creator>
  <cp:lastModifiedBy>ljucovic</cp:lastModifiedBy>
  <cp:lastPrinted>2021-04-29T06:39:32Z</cp:lastPrinted>
  <dcterms:created xsi:type="dcterms:W3CDTF">2021-04-29T06:38:03Z</dcterms:created>
  <dcterms:modified xsi:type="dcterms:W3CDTF">2021-05-06T12:04:37Z</dcterms:modified>
</cp:coreProperties>
</file>