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<sst xmlns="http://schemas.openxmlformats.org/spreadsheetml/2006/main" count="160" uniqueCount="125">
  <si>
    <t>INDEKS</t>
  </si>
  <si>
    <t>KONTO</t>
  </si>
  <si>
    <t xml:space="preserve">A.    BILANCA PRIHODKOV IN ODHODKOV </t>
  </si>
  <si>
    <t>I.</t>
  </si>
  <si>
    <t>S K U P A J    P R I H O D K I  (70+71+72+73+74)</t>
  </si>
  <si>
    <t>TEKOČI PRIHODKI (70+71)</t>
  </si>
  <si>
    <t>DRUGI NEDAVČNI PRIHODKI</t>
  </si>
  <si>
    <t>Drugi nedavčni prihodki</t>
  </si>
  <si>
    <t>KAPITALSKI PRIHODKI (720+722)</t>
  </si>
  <si>
    <t>PRIHODKI OD PRODAJE ZEMLJIŠČ IN NEMATERIALNEGA  PREMOŽENJA</t>
  </si>
  <si>
    <t xml:space="preserve">TRANSFERNI PRIHODKI    </t>
  </si>
  <si>
    <t>TRANSFERNI PRIHODKI IZ DRUGIH JAVNOFINANČNIH INSTITUCIJ</t>
  </si>
  <si>
    <t>Prejeta sredstva iz državnega proračuna</t>
  </si>
  <si>
    <t>Prejeta sredstva iz občinskih proračunov</t>
  </si>
  <si>
    <t>Prejeta sredstva iz drugih javnih skladov</t>
  </si>
  <si>
    <t>II.</t>
  </si>
  <si>
    <t>S K U P A J    O D H O D K I  (40+41+42+43)</t>
  </si>
  <si>
    <t>TEKOČI ODHODKI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</si>
  <si>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</si>
  <si>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</si>
  <si>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</si>
  <si>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</si>
  <si>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</si>
  <si>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SUBVENCIJE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</si>
  <si>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</si>
  <si>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</si>
  <si>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</si>
  <si>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</si>
  <si>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Nadomestila plač</t>
  </si>
  <si>
    <t>Štipendije</t>
  </si>
  <si>
    <t>Drugi transferi posameznikom</t>
  </si>
  <si>
    <t>INVESTICIJSKI ODHODKI  (420)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</si>
  <si>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</si>
  <si>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</si>
  <si>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</si>
  <si>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</si>
  <si>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</si>
  <si>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</si>
  <si>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</si>
  <si>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</si>
  <si>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</si>
  <si>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</si>
  <si>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(430)</t>
  </si>
  <si>
    <t xml:space="preserve">INVESTICIJSKI TRANSFERI </t>
  </si>
  <si>
    <t>Investicijski transferi neprofitnim organizacijam in ustanovam</t>
  </si>
  <si>
    <t>Investicijski transfer javnim podjetjem in dru. v lasti občine</t>
  </si>
  <si>
    <t>Investicijski transferi privatnim podjetjem</t>
  </si>
  <si>
    <t>Investicijski transferi posameznikom in zasebnikom</t>
  </si>
  <si>
    <t>Investicijski transferi drugim izvajalcem javnih služb, ki niso posr. pror.up.</t>
  </si>
  <si>
    <t>Inv.transf.drugim rav.države, drugim lok.sk. in ožjim delom lok.sk.</t>
  </si>
  <si>
    <t>Investicijski trsansferi javnim skladom</t>
  </si>
  <si>
    <t xml:space="preserve">Investicijski transferi javnim zavodom </t>
  </si>
  <si>
    <t>III.</t>
  </si>
  <si>
    <t>PRORAČUNSKI PRESEŽEK (PRIMANJKLJAJ) (I. - II.)</t>
  </si>
  <si>
    <t>B.    RAČUN FINANČNIH TERJATEV IN NALOŽB</t>
  </si>
  <si>
    <t>IV.</t>
  </si>
  <si>
    <t>PREJETA VRAČILA DANIH POSOJIL IN PRODAJA KAPITALSKIH DELEŽEV (750+751)</t>
  </si>
  <si>
    <t xml:space="preserve">PREJETA VRAČILA DANIH POSOJIL </t>
  </si>
  <si>
    <t>Prejeta vračila danih posojil od posameznikov</t>
  </si>
  <si>
    <t>Prejeta vračila danih posojil od javnih skladov</t>
  </si>
  <si>
    <t>Prejeta vračila danih posojil od javnih podjetij</t>
  </si>
  <si>
    <t>Prejeta vračila danih posojil od finančnih institucij</t>
  </si>
  <si>
    <t>Prejeta vračila danih posojil od privatnih podjetij in zasebnikov</t>
  </si>
  <si>
    <t xml:space="preserve">PRODAJA KAPITALSKIH DELEŽEV </t>
  </si>
  <si>
    <t xml:space="preserve">Sredstva, pridobljena s prodajo kapitalskih deležev v javnih podjetjih 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</si>
  <si>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</si>
  <si>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</si>
  <si>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</si>
  <si>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Sredstva pridobljena od kupnin - prodaja po stanovanjskem zakonu</t>
  </si>
  <si>
    <t>V.</t>
  </si>
  <si>
    <t>DANA POSOJILA IN POVEČANJE KAPITALSKIH DELEŽEV (440+441)</t>
  </si>
  <si>
    <t>DANA POSOJILA</t>
  </si>
  <si>
    <t>Dana posojila posameznikom</t>
  </si>
  <si>
    <t>Dana posojila javnim skladom</t>
  </si>
  <si>
    <t>Dana posojila javnim podjetjem</t>
  </si>
  <si>
    <t>Dana posojila finančnim institucijam</t>
  </si>
  <si>
    <t>Dana posojila privatnim podjetjem in zasebnikom</t>
  </si>
  <si>
    <t>Dana posojila drugim lokalnim skupnostim ali delom lokalnih skupnosti</t>
  </si>
  <si>
    <t xml:space="preserve">POVEČANJE KAPITALSKIH DELEŽEV </t>
  </si>
  <si>
    <t>Povečanje kapitalskih deležev v javnih podjetjih</t>
  </si>
  <si>
    <t>Povečanje kapitalskih deležev v finančnih institucijah</t>
  </si>
  <si>
    <t>Povečanje kapitalskih deležev v privatnih podjetjih</t>
  </si>
  <si>
    <t>Skupna vlaganja (joint ventures)</t>
  </si>
  <si>
    <t>Povečanje drugih finančnih naložb</t>
  </si>
  <si>
    <t>VI.</t>
  </si>
  <si>
    <t>PREJETA MINUS DANA POSOJILA IN SPREMEMBE KAPITALSKIH DELEŽEV (IV. - V.)</t>
  </si>
  <si>
    <t>C.    R A Č U N    F I N A N C I R A N J A</t>
  </si>
  <si>
    <t>VII.</t>
  </si>
  <si>
    <t>ZADOLŽEVANJE  (500)</t>
  </si>
  <si>
    <t>DOMAČE ZADOLŽEVANJE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</si>
  <si>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</si>
  <si>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</si>
  <si>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</si>
  <si>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</si>
  <si>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VIII.</t>
  </si>
  <si>
    <t>ODPLAČILA  DOLGA  (550)</t>
  </si>
  <si>
    <t xml:space="preserve">ODPLAČILA DOMAČEGA DOLGA 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</si>
  <si>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</si>
  <si>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</si>
  <si>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</si>
  <si>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</t>
  </si>
  <si>
    <t>IX.</t>
  </si>
  <si>
    <t>POVEČANJE (ZMANJŠANJE) SREDSTEV NA RAČUNIH (I.+IV.+VII.-II.-V.-VIII.)**</t>
  </si>
  <si>
    <t>X.</t>
  </si>
  <si>
    <t>NETO FINANCIRANJE  (VI.+VII.-VIII.-IX.)  = III. *</t>
  </si>
  <si>
    <t>XI.</t>
  </si>
  <si>
    <t>STANJE SREDSTEV NA RAČUNIH NA DAN 31. 12. PRETEKLEGA LETA</t>
  </si>
  <si>
    <t>* Skupni znesek neto financiranja je enak znesku proračunskega presežka oziroma proračunskega primanjkljaja  (z obratnim predznakom).</t>
  </si>
  <si>
    <t xml:space="preserve">** Povečanje (zmanjšanje) sredstev na računih prikaže dejanski proračunski presežek (primanjkljaj) z upoštevanjem računa finančnih terjatev in naložb in </t>
  </si>
  <si>
    <t xml:space="preserve">   računa financiranja. S stanjem sredstev na računih iz preteklih let se proračunski presežek povečuje (primanjkljaj znižuje).</t>
  </si>
  <si>
    <t>Plan</t>
  </si>
  <si>
    <t>Real.</t>
  </si>
  <si>
    <t>Prihodki od obresti</t>
  </si>
  <si>
    <t>TEKOČI TRANSFERI (410+411)</t>
  </si>
  <si>
    <t>FN12</t>
  </si>
  <si>
    <t>RFN12/</t>
  </si>
  <si>
    <t>UDELEŽBA NA DOBIČKU IN PRIHODKI OD PREMOŽENJA</t>
  </si>
  <si>
    <t>Prihodki od premoženja</t>
  </si>
  <si>
    <t>PRIHODKI OD PRODAJE OSNOVNIH SREDSTEV</t>
  </si>
  <si>
    <t>Prejeta vračila danih posojil od drugih lokalnih skupnosti ali delov lokal. skupnosti</t>
  </si>
  <si>
    <t>Drugi prihodki od premoženja</t>
  </si>
  <si>
    <t>PRIHODKI OD BLAGA IN STORITEV</t>
  </si>
  <si>
    <t>Prihodki od prodaje blaga in storitev</t>
  </si>
  <si>
    <t>NEDAVČNI PRIHODKI (710+713+714)</t>
  </si>
  <si>
    <t>TEKOČI TRANSFERI (411)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</si>
</sst>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Times New Roman CE"/>
      <family val="0"/>
    </font>
    <font>
      <sz val="8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name val="Times New Roman CE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14" fontId="2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5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3" fontId="9" fillId="35" borderId="14" xfId="0" applyNumberFormat="1" applyFont="1" applyFill="1" applyBorder="1" applyAlignment="1">
      <alignment horizontal="right"/>
    </xf>
    <xf numFmtId="3" fontId="9" fillId="35" borderId="16" xfId="0" applyNumberFormat="1" applyFont="1" applyFill="1" applyBorder="1" applyAlignment="1">
      <alignment horizontal="right"/>
    </xf>
    <xf numFmtId="3" fontId="9" fillId="35" borderId="17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7" fillId="35" borderId="13" xfId="0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7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3" fontId="9" fillId="35" borderId="18" xfId="0" applyNumberFormat="1" applyFont="1" applyFill="1" applyBorder="1" applyAlignment="1">
      <alignment horizontal="right"/>
    </xf>
    <xf numFmtId="3" fontId="9" fillId="35" borderId="19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7" fillId="35" borderId="1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3" fontId="9" fillId="35" borderId="12" xfId="0" applyNumberFormat="1" applyFont="1" applyFill="1" applyBorder="1" applyAlignment="1">
      <alignment horizontal="right"/>
    </xf>
    <xf numFmtId="0" fontId="9" fillId="35" borderId="0" xfId="0" applyFont="1" applyFill="1" applyAlignment="1">
      <alignment horizontal="right"/>
    </xf>
    <xf numFmtId="0" fontId="9" fillId="35" borderId="12" xfId="0" applyFont="1" applyFill="1" applyBorder="1" applyAlignment="1">
      <alignment horizontal="right"/>
    </xf>
    <xf numFmtId="0" fontId="7" fillId="35" borderId="14" xfId="0" applyFont="1" applyFill="1" applyBorder="1" applyAlignment="1">
      <alignment/>
    </xf>
    <xf numFmtId="0" fontId="9" fillId="35" borderId="13" xfId="0" applyFont="1" applyFill="1" applyBorder="1" applyAlignment="1">
      <alignment horizontal="right" vertical="top"/>
    </xf>
    <xf numFmtId="0" fontId="9" fillId="35" borderId="14" xfId="0" applyFont="1" applyFill="1" applyBorder="1" applyAlignment="1">
      <alignment vertical="top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right"/>
    </xf>
    <xf numFmtId="0" fontId="9" fillId="35" borderId="18" xfId="0" applyFont="1" applyFill="1" applyBorder="1" applyAlignment="1">
      <alignment horizontal="right"/>
    </xf>
    <xf numFmtId="0" fontId="9" fillId="35" borderId="19" xfId="0" applyFont="1" applyFill="1" applyBorder="1" applyAlignment="1">
      <alignment horizontal="right"/>
    </xf>
    <xf numFmtId="0" fontId="9" fillId="35" borderId="13" xfId="0" applyFont="1" applyFill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9" fillId="35" borderId="12" xfId="0" applyFont="1" applyFill="1" applyBorder="1" applyAlignment="1">
      <alignment vertical="top"/>
    </xf>
    <xf numFmtId="0" fontId="9" fillId="35" borderId="12" xfId="0" applyFont="1" applyFill="1" applyBorder="1" applyAlignment="1">
      <alignment wrapText="1"/>
    </xf>
    <xf numFmtId="0" fontId="9" fillId="35" borderId="10" xfId="0" applyFont="1" applyFill="1" applyBorder="1" applyAlignment="1">
      <alignment horizontal="right"/>
    </xf>
    <xf numFmtId="0" fontId="9" fillId="35" borderId="13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/>
    </xf>
    <xf numFmtId="3" fontId="9" fillId="35" borderId="11" xfId="0" applyNumberFormat="1" applyFont="1" applyFill="1" applyBorder="1" applyAlignment="1">
      <alignment horizontal="right"/>
    </xf>
    <xf numFmtId="2" fontId="7" fillId="35" borderId="20" xfId="0" applyNumberFormat="1" applyFont="1" applyFill="1" applyBorder="1" applyAlignment="1">
      <alignment horizontal="right"/>
    </xf>
    <xf numFmtId="2" fontId="7" fillId="35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PageLayoutView="0" workbookViewId="0" topLeftCell="A1">
      <selection activeCell="L127" sqref="L127"/>
    </sheetView>
  </sheetViews>
  <sheetFormatPr defaultColWidth="9.140625" defaultRowHeight="12.75"/>
  <cols>
    <col min="1" max="1" width="7.8515625" style="1" customWidth="1"/>
    <col min="2" max="2" width="3.140625" style="1" customWidth="1"/>
    <col min="3" max="3" width="63.8515625" style="1" bestFit="1" customWidth="1"/>
    <col min="4" max="7" width="11.7109375" style="1" customWidth="1"/>
    <col min="8" max="8" width="7.8515625" style="3" bestFit="1" customWidth="1"/>
    <col min="9" max="16384" width="9.140625" style="2" customWidth="1"/>
  </cols>
  <sheetData>
    <row r="1" spans="1:11" ht="13.5" thickBot="1">
      <c r="A1" s="15"/>
      <c r="B1" s="16"/>
      <c r="C1" s="17"/>
      <c r="D1" s="16"/>
      <c r="E1" s="16"/>
      <c r="F1" s="16"/>
      <c r="G1" s="16"/>
      <c r="H1" s="18"/>
      <c r="I1" s="19"/>
      <c r="J1" s="20"/>
      <c r="K1" s="11"/>
    </row>
    <row r="2" spans="1:11" ht="12.75">
      <c r="A2" s="97"/>
      <c r="B2" s="91"/>
      <c r="C2" s="93"/>
      <c r="D2" s="95" t="s">
        <v>111</v>
      </c>
      <c r="E2" s="95" t="s">
        <v>110</v>
      </c>
      <c r="F2" s="95" t="s">
        <v>110</v>
      </c>
      <c r="G2" s="95" t="s">
        <v>110</v>
      </c>
      <c r="H2" s="95" t="s">
        <v>0</v>
      </c>
      <c r="I2" s="19"/>
      <c r="J2" s="20"/>
      <c r="K2" s="11"/>
    </row>
    <row r="3" spans="1:11" ht="12.75">
      <c r="A3" s="98"/>
      <c r="B3" s="92"/>
      <c r="C3" s="94"/>
      <c r="D3" s="96"/>
      <c r="E3" s="96"/>
      <c r="F3" s="96"/>
      <c r="G3" s="96"/>
      <c r="H3" s="96"/>
      <c r="I3" s="19"/>
      <c r="J3" s="20"/>
      <c r="K3" s="11"/>
    </row>
    <row r="4" spans="1:11" ht="12.75">
      <c r="A4" s="98"/>
      <c r="B4" s="92"/>
      <c r="C4" s="94"/>
      <c r="D4" s="96"/>
      <c r="E4" s="96"/>
      <c r="F4" s="96"/>
      <c r="G4" s="96"/>
      <c r="H4" s="96"/>
      <c r="I4" s="19"/>
      <c r="J4" s="20"/>
      <c r="K4" s="11"/>
    </row>
    <row r="5" spans="1:11" ht="12.75">
      <c r="A5" s="98"/>
      <c r="B5" s="92"/>
      <c r="C5" s="94"/>
      <c r="D5" s="96"/>
      <c r="E5" s="96"/>
      <c r="F5" s="96"/>
      <c r="G5" s="96"/>
      <c r="H5" s="96"/>
      <c r="I5" s="19"/>
      <c r="J5" s="20"/>
      <c r="K5" s="11"/>
    </row>
    <row r="6" spans="1:11" ht="12.75">
      <c r="A6" s="98"/>
      <c r="B6" s="92"/>
      <c r="C6" s="94"/>
      <c r="D6" s="96"/>
      <c r="E6" s="96"/>
      <c r="F6" s="96"/>
      <c r="G6" s="96"/>
      <c r="H6" s="96"/>
      <c r="I6" s="19"/>
      <c r="J6" s="20"/>
      <c r="K6" s="11"/>
    </row>
    <row r="7" spans="1:11" ht="12.75">
      <c r="A7" s="98"/>
      <c r="B7" s="92"/>
      <c r="C7" s="94"/>
      <c r="D7" s="96"/>
      <c r="E7" s="96"/>
      <c r="F7" s="96"/>
      <c r="G7" s="96"/>
      <c r="H7" s="96"/>
      <c r="I7" s="19"/>
      <c r="J7" s="20"/>
      <c r="K7" s="11"/>
    </row>
    <row r="8" spans="1:11" ht="12.75">
      <c r="A8" s="98"/>
      <c r="B8" s="92"/>
      <c r="C8" s="94"/>
      <c r="D8" s="96"/>
      <c r="E8" s="96"/>
      <c r="F8" s="96"/>
      <c r="G8" s="96"/>
      <c r="H8" s="96"/>
      <c r="I8" s="19"/>
      <c r="J8" s="20"/>
      <c r="K8" s="11"/>
    </row>
    <row r="9" spans="1:11" ht="12.75">
      <c r="A9" s="27" t="s">
        <v>1</v>
      </c>
      <c r="B9" s="25"/>
      <c r="C9" s="25"/>
      <c r="D9" s="28">
        <v>2012</v>
      </c>
      <c r="E9" s="29">
        <v>2012</v>
      </c>
      <c r="F9" s="29">
        <v>2013</v>
      </c>
      <c r="G9" s="29">
        <v>2014</v>
      </c>
      <c r="H9" s="29" t="s">
        <v>115</v>
      </c>
      <c r="I9" s="19"/>
      <c r="J9" s="20"/>
      <c r="K9" s="11"/>
    </row>
    <row r="10" spans="1:11" ht="13.5" thickBot="1">
      <c r="A10" s="26"/>
      <c r="B10" s="25"/>
      <c r="C10" s="25"/>
      <c r="D10" s="30"/>
      <c r="E10" s="31"/>
      <c r="F10" s="31"/>
      <c r="G10" s="31"/>
      <c r="H10" s="29" t="s">
        <v>114</v>
      </c>
      <c r="I10" s="19"/>
      <c r="J10" s="20"/>
      <c r="K10" s="11"/>
    </row>
    <row r="11" spans="1:11" ht="13.5" thickBot="1">
      <c r="A11" s="99" t="s">
        <v>2</v>
      </c>
      <c r="B11" s="100"/>
      <c r="C11" s="100"/>
      <c r="D11" s="100"/>
      <c r="E11" s="32"/>
      <c r="F11" s="32"/>
      <c r="G11" s="32"/>
      <c r="H11" s="33"/>
      <c r="I11" s="19"/>
      <c r="J11" s="20"/>
      <c r="K11" s="11"/>
    </row>
    <row r="12" spans="1:11" ht="13.5" thickBot="1">
      <c r="A12" s="34"/>
      <c r="B12" s="35" t="s">
        <v>3</v>
      </c>
      <c r="C12" s="35" t="s">
        <v>4</v>
      </c>
      <c r="D12" s="36">
        <f>D13+D23+D27</f>
        <v>2291177</v>
      </c>
      <c r="E12" s="37">
        <v>3256000</v>
      </c>
      <c r="F12" s="38">
        <f>F13+F23+F26</f>
        <v>1185000</v>
      </c>
      <c r="G12" s="38">
        <f>G13+G23+G26</f>
        <v>2485000</v>
      </c>
      <c r="H12" s="88">
        <f aca="true" t="shared" si="0" ref="H12:H17">D12/E12*100</f>
        <v>70.36784398034398</v>
      </c>
      <c r="I12" s="19"/>
      <c r="J12" s="20"/>
      <c r="K12" s="11"/>
    </row>
    <row r="13" spans="1:11" ht="13.5" thickBot="1">
      <c r="A13" s="39"/>
      <c r="B13" s="40"/>
      <c r="C13" s="41" t="s">
        <v>5</v>
      </c>
      <c r="D13" s="42">
        <f>D14</f>
        <v>926750</v>
      </c>
      <c r="E13" s="43">
        <v>676000</v>
      </c>
      <c r="F13" s="44">
        <f>F14</f>
        <v>683000</v>
      </c>
      <c r="G13" s="44">
        <f>G14</f>
        <v>683000</v>
      </c>
      <c r="H13" s="88">
        <f t="shared" si="0"/>
        <v>137.0931952662722</v>
      </c>
      <c r="I13" s="19"/>
      <c r="J13" s="20"/>
      <c r="K13" s="11"/>
    </row>
    <row r="14" spans="1:11" ht="13.5" thickBot="1">
      <c r="A14" s="46">
        <v>71</v>
      </c>
      <c r="B14" s="40"/>
      <c r="C14" s="41" t="s">
        <v>123</v>
      </c>
      <c r="D14" s="42">
        <f>D15+D19+D21</f>
        <v>926750</v>
      </c>
      <c r="E14" s="43">
        <v>676000</v>
      </c>
      <c r="F14" s="44">
        <f>F15+F19+F21</f>
        <v>683000</v>
      </c>
      <c r="G14" s="44">
        <f>G15+G19+G21</f>
        <v>683000</v>
      </c>
      <c r="H14" s="88">
        <f t="shared" si="0"/>
        <v>137.0931952662722</v>
      </c>
      <c r="I14" s="19"/>
      <c r="J14" s="20"/>
      <c r="K14" s="11"/>
    </row>
    <row r="15" spans="1:11" ht="13.5" thickBot="1">
      <c r="A15" s="46">
        <v>710</v>
      </c>
      <c r="B15" s="40"/>
      <c r="C15" s="41" t="s">
        <v>116</v>
      </c>
      <c r="D15" s="42">
        <f>D16+D17+D18</f>
        <v>665925</v>
      </c>
      <c r="E15" s="43">
        <v>671000</v>
      </c>
      <c r="F15" s="44">
        <f>F16+F17+F18</f>
        <v>671500</v>
      </c>
      <c r="G15" s="44">
        <f>G16+G17+G18</f>
        <v>671500</v>
      </c>
      <c r="H15" s="88">
        <f t="shared" si="0"/>
        <v>99.24366616989569</v>
      </c>
      <c r="I15" s="19"/>
      <c r="J15" s="20"/>
      <c r="K15" s="11"/>
    </row>
    <row r="16" spans="1:11" ht="13.5" thickBot="1">
      <c r="A16" s="49">
        <v>7102</v>
      </c>
      <c r="B16" s="40"/>
      <c r="C16" s="40" t="s">
        <v>112</v>
      </c>
      <c r="D16" s="50">
        <v>2311</v>
      </c>
      <c r="E16" s="53">
        <v>1000</v>
      </c>
      <c r="F16" s="54">
        <v>1000</v>
      </c>
      <c r="G16" s="54">
        <v>1000</v>
      </c>
      <c r="H16" s="88">
        <f t="shared" si="0"/>
        <v>231.1</v>
      </c>
      <c r="I16" s="19"/>
      <c r="J16" s="20"/>
      <c r="K16" s="11"/>
    </row>
    <row r="17" spans="1:11" ht="13.5" thickBot="1">
      <c r="A17" s="49">
        <v>7103</v>
      </c>
      <c r="B17" s="40"/>
      <c r="C17" s="40" t="s">
        <v>117</v>
      </c>
      <c r="D17" s="50">
        <v>663614</v>
      </c>
      <c r="E17" s="53">
        <v>670000</v>
      </c>
      <c r="F17" s="54">
        <v>670000</v>
      </c>
      <c r="G17" s="54">
        <v>670000</v>
      </c>
      <c r="H17" s="88">
        <f t="shared" si="0"/>
        <v>99.0468656716418</v>
      </c>
      <c r="I17" s="19"/>
      <c r="J17" s="20"/>
      <c r="K17" s="11"/>
    </row>
    <row r="18" spans="1:11" ht="13.5" thickBot="1">
      <c r="A18" s="49">
        <v>7104</v>
      </c>
      <c r="B18" s="40"/>
      <c r="C18" s="40" t="s">
        <v>120</v>
      </c>
      <c r="D18" s="50">
        <v>0</v>
      </c>
      <c r="E18" s="53">
        <v>0</v>
      </c>
      <c r="F18" s="54">
        <v>500</v>
      </c>
      <c r="G18" s="54">
        <v>500</v>
      </c>
      <c r="H18" s="45"/>
      <c r="I18" s="19"/>
      <c r="J18" s="20"/>
      <c r="K18" s="11"/>
    </row>
    <row r="19" spans="1:11" ht="13.5" thickBot="1">
      <c r="A19" s="46">
        <v>713</v>
      </c>
      <c r="B19" s="40"/>
      <c r="C19" s="41" t="s">
        <v>121</v>
      </c>
      <c r="D19" s="42">
        <f>D20</f>
        <v>3661</v>
      </c>
      <c r="E19" s="43">
        <f>E20</f>
        <v>0</v>
      </c>
      <c r="F19" s="44">
        <f>F20</f>
        <v>1500</v>
      </c>
      <c r="G19" s="44">
        <f>G20</f>
        <v>1500</v>
      </c>
      <c r="H19" s="45"/>
      <c r="I19" s="19"/>
      <c r="J19" s="20"/>
      <c r="K19" s="11"/>
    </row>
    <row r="20" spans="1:11" ht="13.5" thickBot="1">
      <c r="A20" s="49">
        <v>7130</v>
      </c>
      <c r="B20" s="40"/>
      <c r="C20" s="40" t="s">
        <v>122</v>
      </c>
      <c r="D20" s="50">
        <v>3661</v>
      </c>
      <c r="E20" s="53">
        <v>0</v>
      </c>
      <c r="F20" s="54">
        <v>1500</v>
      </c>
      <c r="G20" s="54">
        <v>1500</v>
      </c>
      <c r="H20" s="45"/>
      <c r="I20" s="19"/>
      <c r="J20" s="20"/>
      <c r="K20" s="11"/>
    </row>
    <row r="21" spans="1:11" ht="13.5" thickBot="1">
      <c r="A21" s="46">
        <v>714</v>
      </c>
      <c r="B21" s="40"/>
      <c r="C21" s="41" t="s">
        <v>6</v>
      </c>
      <c r="D21" s="42">
        <f>D22</f>
        <v>257164</v>
      </c>
      <c r="E21" s="43">
        <v>5000</v>
      </c>
      <c r="F21" s="44">
        <f>F22</f>
        <v>10000</v>
      </c>
      <c r="G21" s="44">
        <f>G22</f>
        <v>10000</v>
      </c>
      <c r="H21" s="88"/>
      <c r="I21" s="19"/>
      <c r="J21" s="20"/>
      <c r="K21" s="11"/>
    </row>
    <row r="22" spans="1:11" ht="13.5" thickBot="1">
      <c r="A22" s="49">
        <v>7141</v>
      </c>
      <c r="B22" s="40"/>
      <c r="C22" s="40" t="s">
        <v>7</v>
      </c>
      <c r="D22" s="50">
        <v>257164</v>
      </c>
      <c r="E22" s="53">
        <v>5000</v>
      </c>
      <c r="F22" s="54">
        <v>10000</v>
      </c>
      <c r="G22" s="54">
        <v>10000</v>
      </c>
      <c r="H22" s="88"/>
      <c r="I22" s="19"/>
      <c r="J22" s="20"/>
      <c r="K22" s="11"/>
    </row>
    <row r="23" spans="1:11" ht="12.75" customHeight="1" thickBot="1">
      <c r="A23" s="46">
        <v>72</v>
      </c>
      <c r="B23" s="40"/>
      <c r="C23" s="41" t="s">
        <v>8</v>
      </c>
      <c r="D23" s="42">
        <f>D24+D25</f>
        <v>39328</v>
      </c>
      <c r="E23" s="43">
        <f>E24+E25</f>
        <v>1278300</v>
      </c>
      <c r="F23" s="44">
        <f>F24+F25</f>
        <v>200000</v>
      </c>
      <c r="G23" s="44">
        <f>G24+G25</f>
        <v>500000</v>
      </c>
      <c r="H23" s="88">
        <f aca="true" t="shared" si="1" ref="H23:H29">D23/E23*100</f>
        <v>3.076586090901979</v>
      </c>
      <c r="I23" s="19"/>
      <c r="J23" s="20"/>
      <c r="K23" s="11"/>
    </row>
    <row r="24" spans="1:11" ht="12.75" customHeight="1" thickBot="1">
      <c r="A24" s="49">
        <v>720</v>
      </c>
      <c r="B24" s="40"/>
      <c r="C24" s="40" t="s">
        <v>118</v>
      </c>
      <c r="D24" s="50">
        <v>39328</v>
      </c>
      <c r="E24" s="53">
        <v>400000</v>
      </c>
      <c r="F24" s="54">
        <v>200000</v>
      </c>
      <c r="G24" s="54">
        <v>500000</v>
      </c>
      <c r="H24" s="88">
        <f t="shared" si="1"/>
        <v>9.832</v>
      </c>
      <c r="I24" s="19"/>
      <c r="J24" s="20"/>
      <c r="K24" s="11"/>
    </row>
    <row r="25" spans="1:11" ht="12.75" customHeight="1" thickBot="1">
      <c r="A25" s="49">
        <v>722</v>
      </c>
      <c r="B25" s="40"/>
      <c r="C25" s="40" t="s">
        <v>9</v>
      </c>
      <c r="D25" s="50">
        <v>0</v>
      </c>
      <c r="E25" s="53">
        <v>878300</v>
      </c>
      <c r="F25" s="55">
        <v>0</v>
      </c>
      <c r="G25" s="54">
        <v>0</v>
      </c>
      <c r="H25" s="88"/>
      <c r="I25" s="19"/>
      <c r="J25" s="20"/>
      <c r="K25" s="11"/>
    </row>
    <row r="26" spans="1:11" ht="13.5" thickBot="1">
      <c r="A26" s="46">
        <v>74</v>
      </c>
      <c r="B26" s="40"/>
      <c r="C26" s="41" t="s">
        <v>10</v>
      </c>
      <c r="D26" s="42">
        <v>989000</v>
      </c>
      <c r="E26" s="43">
        <v>1302000</v>
      </c>
      <c r="F26" s="44">
        <f>F27</f>
        <v>302000</v>
      </c>
      <c r="G26" s="44">
        <f>G27</f>
        <v>1302000</v>
      </c>
      <c r="H26" s="88">
        <f t="shared" si="1"/>
        <v>75.96006144393242</v>
      </c>
      <c r="I26" s="19"/>
      <c r="J26" s="20"/>
      <c r="K26" s="11"/>
    </row>
    <row r="27" spans="1:11" ht="13.5" thickBot="1">
      <c r="A27" s="46">
        <v>740</v>
      </c>
      <c r="B27" s="40"/>
      <c r="C27" s="41" t="s">
        <v>11</v>
      </c>
      <c r="D27" s="42">
        <f>D28+D29+D30</f>
        <v>1325099</v>
      </c>
      <c r="E27" s="43">
        <f>E28+E29+E30</f>
        <v>1302000</v>
      </c>
      <c r="F27" s="44">
        <f>F28+F29+F30</f>
        <v>302000</v>
      </c>
      <c r="G27" s="44">
        <f>G28+G29+G30</f>
        <v>1302000</v>
      </c>
      <c r="H27" s="88">
        <f t="shared" si="1"/>
        <v>101.77411674347158</v>
      </c>
      <c r="I27" s="19"/>
      <c r="J27" s="20"/>
      <c r="K27" s="11"/>
    </row>
    <row r="28" spans="1:11" ht="13.5" thickBot="1">
      <c r="A28" s="49">
        <v>7400</v>
      </c>
      <c r="B28" s="40"/>
      <c r="C28" s="40" t="s">
        <v>12</v>
      </c>
      <c r="D28" s="50">
        <v>0</v>
      </c>
      <c r="E28" s="51">
        <v>0</v>
      </c>
      <c r="F28" s="55">
        <v>0</v>
      </c>
      <c r="G28" s="55">
        <v>0</v>
      </c>
      <c r="H28" s="88"/>
      <c r="I28" s="19"/>
      <c r="J28" s="20"/>
      <c r="K28" s="11"/>
    </row>
    <row r="29" spans="1:11" ht="13.5" thickBot="1">
      <c r="A29" s="49">
        <v>7401</v>
      </c>
      <c r="B29" s="40"/>
      <c r="C29" s="40" t="s">
        <v>13</v>
      </c>
      <c r="D29" s="50">
        <v>1325099</v>
      </c>
      <c r="E29" s="53">
        <v>1302000</v>
      </c>
      <c r="F29" s="54">
        <v>302000</v>
      </c>
      <c r="G29" s="54">
        <v>1302000</v>
      </c>
      <c r="H29" s="88">
        <f t="shared" si="1"/>
        <v>101.77411674347158</v>
      </c>
      <c r="I29" s="19"/>
      <c r="J29" s="20"/>
      <c r="K29" s="11"/>
    </row>
    <row r="30" spans="1:11" ht="13.5" thickBot="1">
      <c r="A30" s="49">
        <v>7403</v>
      </c>
      <c r="B30" s="40"/>
      <c r="C30" s="40" t="s">
        <v>14</v>
      </c>
      <c r="D30" s="50">
        <v>0</v>
      </c>
      <c r="E30" s="51">
        <v>0</v>
      </c>
      <c r="F30" s="55">
        <v>0</v>
      </c>
      <c r="G30" s="55">
        <v>0</v>
      </c>
      <c r="H30" s="88"/>
      <c r="I30" s="19"/>
      <c r="J30" s="20"/>
      <c r="K30" s="11"/>
    </row>
    <row r="31" spans="1:11" ht="12.75">
      <c r="A31" s="26"/>
      <c r="B31" s="25"/>
      <c r="C31" s="25"/>
      <c r="D31" s="28" t="s">
        <v>111</v>
      </c>
      <c r="E31" s="29" t="s">
        <v>110</v>
      </c>
      <c r="F31" s="29" t="s">
        <v>110</v>
      </c>
      <c r="G31" s="29" t="s">
        <v>110</v>
      </c>
      <c r="H31" s="29" t="s">
        <v>0</v>
      </c>
      <c r="I31" s="19"/>
      <c r="J31" s="20"/>
      <c r="K31" s="11"/>
    </row>
    <row r="32" spans="1:11" ht="12.75">
      <c r="A32" s="27" t="s">
        <v>1</v>
      </c>
      <c r="B32" s="25"/>
      <c r="C32" s="25"/>
      <c r="D32" s="28">
        <v>2012</v>
      </c>
      <c r="E32" s="29">
        <v>2012</v>
      </c>
      <c r="F32" s="29">
        <v>2013</v>
      </c>
      <c r="G32" s="29">
        <v>2014</v>
      </c>
      <c r="H32" s="29" t="s">
        <v>115</v>
      </c>
      <c r="I32" s="19"/>
      <c r="J32" s="20"/>
      <c r="K32" s="11"/>
    </row>
    <row r="33" spans="1:11" ht="13.5" thickBot="1">
      <c r="A33" s="26"/>
      <c r="B33" s="25"/>
      <c r="C33" s="25"/>
      <c r="D33" s="30"/>
      <c r="E33" s="31"/>
      <c r="F33" s="31"/>
      <c r="G33" s="31"/>
      <c r="H33" s="29" t="s">
        <v>114</v>
      </c>
      <c r="I33" s="19"/>
      <c r="J33" s="20"/>
      <c r="K33" s="11"/>
    </row>
    <row r="34" spans="1:11" ht="13.5" thickBot="1">
      <c r="A34" s="57"/>
      <c r="B34" s="58" t="s">
        <v>15</v>
      </c>
      <c r="C34" s="58" t="s">
        <v>16</v>
      </c>
      <c r="D34" s="36">
        <f>D35+D50+D58+D72</f>
        <v>1621437</v>
      </c>
      <c r="E34" s="59">
        <f>E35+E50+E58</f>
        <v>3256000</v>
      </c>
      <c r="F34" s="60">
        <f>F35+F50+F58</f>
        <v>2185000</v>
      </c>
      <c r="G34" s="60">
        <f>G35+G50+G58</f>
        <v>2485000</v>
      </c>
      <c r="H34" s="88">
        <f>D34/E34*100</f>
        <v>49.79843366093366</v>
      </c>
      <c r="I34" s="19"/>
      <c r="J34" s="20"/>
      <c r="K34" s="11"/>
    </row>
    <row r="35" spans="1:11" ht="13.5" thickBot="1">
      <c r="A35" s="46">
        <v>40</v>
      </c>
      <c r="B35" s="40"/>
      <c r="C35" s="41" t="s">
        <v>17</v>
      </c>
      <c r="D35" s="42">
        <f>D36+D46+D47+D48+D49</f>
        <v>464902</v>
      </c>
      <c r="E35" s="43">
        <f>E36+E46+E47+E48+E49</f>
        <v>516000</v>
      </c>
      <c r="F35" s="44">
        <f>F36+F46+F47+F48+F49</f>
        <v>496000</v>
      </c>
      <c r="G35" s="44">
        <f>G36+G46+G47+G48+G49</f>
        <v>516000</v>
      </c>
      <c r="H35" s="88">
        <f aca="true" t="shared" si="2" ref="H35:H66">D35/E35*100</f>
        <v>90.09728682170542</v>
      </c>
      <c r="I35" s="19"/>
      <c r="J35" s="20"/>
      <c r="K35" s="11"/>
    </row>
    <row r="36" spans="1:11" ht="13.5" customHeight="1" thickBot="1">
      <c r="A36" s="46">
        <v>400</v>
      </c>
      <c r="B36" s="40"/>
      <c r="C36" s="41" t="s">
        <v>18</v>
      </c>
      <c r="D36" s="42">
        <v>120911</v>
      </c>
      <c r="E36" s="43">
        <v>130000</v>
      </c>
      <c r="F36" s="44">
        <v>130000</v>
      </c>
      <c r="G36" s="44">
        <v>130000</v>
      </c>
      <c r="H36" s="88">
        <f t="shared" si="2"/>
        <v>93.00846153846155</v>
      </c>
      <c r="I36" s="19"/>
      <c r="J36" s="20"/>
      <c r="K36" s="11"/>
    </row>
    <row r="37" spans="1:11" ht="0.75" customHeight="1" hidden="1">
      <c r="A37" s="46">
        <v>401</v>
      </c>
      <c r="B37" s="40"/>
      <c r="C37" s="41" t="s">
        <v>19</v>
      </c>
      <c r="D37" s="42">
        <v>17515</v>
      </c>
      <c r="E37" s="43">
        <v>20000</v>
      </c>
      <c r="F37" s="44">
        <v>19047</v>
      </c>
      <c r="G37" s="44">
        <v>20000</v>
      </c>
      <c r="H37" s="88">
        <f t="shared" si="2"/>
        <v>87.575</v>
      </c>
      <c r="I37" s="19"/>
      <c r="J37" s="20"/>
      <c r="K37" s="11"/>
    </row>
    <row r="38" spans="1:11" ht="12.75" customHeight="1" hidden="1">
      <c r="A38" s="46">
        <v>402</v>
      </c>
      <c r="B38" s="40"/>
      <c r="C38" s="41" t="s">
        <v>20</v>
      </c>
      <c r="D38" s="42">
        <v>450923</v>
      </c>
      <c r="E38" s="43">
        <v>280000</v>
      </c>
      <c r="F38" s="44">
        <v>270539</v>
      </c>
      <c r="G38" s="44">
        <v>280000</v>
      </c>
      <c r="H38" s="88">
        <f t="shared" si="2"/>
        <v>161.04392857142858</v>
      </c>
      <c r="I38" s="19"/>
      <c r="J38" s="20"/>
      <c r="K38" s="11"/>
    </row>
    <row r="39" spans="1:11" ht="12.75" customHeight="1" hidden="1">
      <c r="A39" s="46">
        <v>403</v>
      </c>
      <c r="B39" s="40"/>
      <c r="C39" s="41" t="s">
        <v>21</v>
      </c>
      <c r="D39" s="42">
        <v>46560</v>
      </c>
      <c r="E39" s="43">
        <v>50000</v>
      </c>
      <c r="F39" s="44">
        <v>49930</v>
      </c>
      <c r="G39" s="44">
        <v>50000</v>
      </c>
      <c r="H39" s="88">
        <f t="shared" si="2"/>
        <v>93.12</v>
      </c>
      <c r="I39" s="19"/>
      <c r="J39" s="20"/>
      <c r="K39" s="11"/>
    </row>
    <row r="40" spans="1:11" ht="2.25" customHeight="1" hidden="1">
      <c r="A40" s="26"/>
      <c r="B40" s="25"/>
      <c r="C40" s="25"/>
      <c r="D40" s="28" t="s">
        <v>111</v>
      </c>
      <c r="E40" s="85" t="s">
        <v>110</v>
      </c>
      <c r="F40" s="29" t="s">
        <v>110</v>
      </c>
      <c r="G40" s="29" t="s">
        <v>110</v>
      </c>
      <c r="H40" s="88" t="e">
        <f t="shared" si="2"/>
        <v>#VALUE!</v>
      </c>
      <c r="I40" s="19"/>
      <c r="J40" s="20"/>
      <c r="K40" s="11"/>
    </row>
    <row r="41" spans="1:11" ht="12.75" customHeight="1" hidden="1">
      <c r="A41" s="27" t="s">
        <v>1</v>
      </c>
      <c r="B41" s="25"/>
      <c r="C41" s="25"/>
      <c r="D41" s="28">
        <v>2012</v>
      </c>
      <c r="E41" s="85">
        <v>2012</v>
      </c>
      <c r="F41" s="29">
        <v>2013</v>
      </c>
      <c r="G41" s="29">
        <v>2014</v>
      </c>
      <c r="H41" s="88">
        <f t="shared" si="2"/>
        <v>100</v>
      </c>
      <c r="I41" s="19"/>
      <c r="J41" s="20"/>
      <c r="K41" s="11"/>
    </row>
    <row r="42" spans="1:11" ht="12.75" customHeight="1" hidden="1">
      <c r="A42" s="26"/>
      <c r="B42" s="25"/>
      <c r="C42" s="25"/>
      <c r="D42" s="30"/>
      <c r="E42" s="86"/>
      <c r="F42" s="31"/>
      <c r="G42" s="31"/>
      <c r="H42" s="88" t="e">
        <f t="shared" si="2"/>
        <v>#DIV/0!</v>
      </c>
      <c r="I42" s="19"/>
      <c r="J42" s="20"/>
      <c r="K42" s="11"/>
    </row>
    <row r="43" spans="1:11" ht="1.5" customHeight="1" hidden="1">
      <c r="A43" s="61">
        <v>409</v>
      </c>
      <c r="B43" s="62"/>
      <c r="C43" s="63" t="s">
        <v>22</v>
      </c>
      <c r="D43" s="42">
        <v>33772</v>
      </c>
      <c r="E43" s="43">
        <v>36000</v>
      </c>
      <c r="F43" s="44">
        <v>35555</v>
      </c>
      <c r="G43" s="44">
        <v>36000</v>
      </c>
      <c r="H43" s="88">
        <f t="shared" si="2"/>
        <v>93.81111111111112</v>
      </c>
      <c r="I43" s="19"/>
      <c r="J43" s="20"/>
      <c r="K43" s="11"/>
    </row>
    <row r="44" spans="1:11" ht="12.75" customHeight="1" hidden="1">
      <c r="A44" s="46">
        <v>41</v>
      </c>
      <c r="B44" s="40"/>
      <c r="C44" s="41" t="s">
        <v>113</v>
      </c>
      <c r="D44" s="42">
        <v>20254</v>
      </c>
      <c r="E44" s="43">
        <v>34000</v>
      </c>
      <c r="F44" s="44">
        <v>29519</v>
      </c>
      <c r="G44" s="44">
        <v>34000</v>
      </c>
      <c r="H44" s="88">
        <f t="shared" si="2"/>
        <v>59.57058823529412</v>
      </c>
      <c r="I44" s="19"/>
      <c r="J44" s="20"/>
      <c r="K44" s="11"/>
    </row>
    <row r="45" spans="1:11" ht="12.75" customHeight="1" hidden="1">
      <c r="A45" s="46">
        <v>410</v>
      </c>
      <c r="B45" s="40"/>
      <c r="C45" s="41" t="s">
        <v>23</v>
      </c>
      <c r="D45" s="56">
        <v>0</v>
      </c>
      <c r="E45" s="43">
        <v>0</v>
      </c>
      <c r="F45" s="48">
        <v>0</v>
      </c>
      <c r="G45" s="48">
        <v>0</v>
      </c>
      <c r="H45" s="88" t="e">
        <f t="shared" si="2"/>
        <v>#DIV/0!</v>
      </c>
      <c r="I45" s="19"/>
      <c r="J45" s="20"/>
      <c r="K45" s="11"/>
    </row>
    <row r="46" spans="1:11" ht="12.75" customHeight="1" thickBot="1">
      <c r="A46" s="46">
        <v>401</v>
      </c>
      <c r="B46" s="40"/>
      <c r="C46" s="41" t="s">
        <v>19</v>
      </c>
      <c r="D46" s="42">
        <v>18951</v>
      </c>
      <c r="E46" s="43">
        <v>20000</v>
      </c>
      <c r="F46" s="44">
        <v>20000</v>
      </c>
      <c r="G46" s="44">
        <v>20000</v>
      </c>
      <c r="H46" s="88">
        <f t="shared" si="2"/>
        <v>94.755</v>
      </c>
      <c r="I46" s="19"/>
      <c r="J46" s="20"/>
      <c r="K46" s="11"/>
    </row>
    <row r="47" spans="1:11" ht="12.75" customHeight="1" thickBot="1">
      <c r="A47" s="46">
        <v>402</v>
      </c>
      <c r="B47" s="40"/>
      <c r="C47" s="41" t="s">
        <v>20</v>
      </c>
      <c r="D47" s="42">
        <v>246823</v>
      </c>
      <c r="E47" s="43">
        <v>280000</v>
      </c>
      <c r="F47" s="44">
        <v>270000</v>
      </c>
      <c r="G47" s="44">
        <v>290000</v>
      </c>
      <c r="H47" s="88">
        <f t="shared" si="2"/>
        <v>88.15107142857143</v>
      </c>
      <c r="I47" s="19"/>
      <c r="J47" s="20"/>
      <c r="K47" s="11"/>
    </row>
    <row r="48" spans="1:11" ht="12.75" customHeight="1" thickBot="1">
      <c r="A48" s="46">
        <v>403</v>
      </c>
      <c r="B48" s="40"/>
      <c r="C48" s="41" t="s">
        <v>21</v>
      </c>
      <c r="D48" s="42">
        <v>41967</v>
      </c>
      <c r="E48" s="43">
        <v>50000</v>
      </c>
      <c r="F48" s="44">
        <v>40000</v>
      </c>
      <c r="G48" s="44">
        <v>40000</v>
      </c>
      <c r="H48" s="88">
        <f t="shared" si="2"/>
        <v>83.934</v>
      </c>
      <c r="I48" s="19"/>
      <c r="J48" s="20"/>
      <c r="K48" s="11"/>
    </row>
    <row r="49" spans="1:11" ht="12.75" customHeight="1" thickBot="1">
      <c r="A49" s="46">
        <v>409</v>
      </c>
      <c r="B49" s="40"/>
      <c r="C49" s="41" t="s">
        <v>22</v>
      </c>
      <c r="D49" s="42">
        <v>36250</v>
      </c>
      <c r="E49" s="43">
        <v>36000</v>
      </c>
      <c r="F49" s="44">
        <v>36000</v>
      </c>
      <c r="G49" s="44">
        <v>36000</v>
      </c>
      <c r="H49" s="88">
        <f t="shared" si="2"/>
        <v>100.69444444444444</v>
      </c>
      <c r="I49" s="19"/>
      <c r="J49" s="20"/>
      <c r="K49" s="11"/>
    </row>
    <row r="50" spans="1:11" ht="12.75" customHeight="1" thickBot="1">
      <c r="A50" s="46">
        <v>41</v>
      </c>
      <c r="B50" s="40"/>
      <c r="C50" s="41" t="s">
        <v>124</v>
      </c>
      <c r="D50" s="42">
        <f>D51</f>
        <v>50102</v>
      </c>
      <c r="E50" s="43">
        <f>E51</f>
        <v>34000</v>
      </c>
      <c r="F50" s="44">
        <v>35000</v>
      </c>
      <c r="G50" s="44">
        <v>35000</v>
      </c>
      <c r="H50" s="88">
        <f t="shared" si="2"/>
        <v>147.35882352941175</v>
      </c>
      <c r="I50" s="19"/>
      <c r="J50" s="20"/>
      <c r="K50" s="11"/>
    </row>
    <row r="51" spans="1:11" ht="13.5" thickBot="1">
      <c r="A51" s="46">
        <v>411</v>
      </c>
      <c r="B51" s="40"/>
      <c r="C51" s="41" t="s">
        <v>24</v>
      </c>
      <c r="D51" s="42">
        <f>D52+D53+D54+D55+D56+D57</f>
        <v>50102</v>
      </c>
      <c r="E51" s="43">
        <f>E52+E53+E54+E55+E56+E57</f>
        <v>34000</v>
      </c>
      <c r="F51" s="44">
        <f>F52+F53+F54+F55+F56+F57</f>
        <v>35000</v>
      </c>
      <c r="G51" s="44">
        <f>G52+G53+G54+G55+G56+G57</f>
        <v>35000</v>
      </c>
      <c r="H51" s="88">
        <f t="shared" si="2"/>
        <v>147.35882352941175</v>
      </c>
      <c r="I51" s="19"/>
      <c r="J51" s="20"/>
      <c r="K51" s="11"/>
    </row>
    <row r="52" spans="1:11" ht="13.5" thickBot="1">
      <c r="A52" s="49">
        <v>4110</v>
      </c>
      <c r="B52" s="40"/>
      <c r="C52" s="40" t="s">
        <v>25</v>
      </c>
      <c r="D52" s="52">
        <v>0</v>
      </c>
      <c r="E52" s="51">
        <v>0</v>
      </c>
      <c r="F52" s="55">
        <v>0</v>
      </c>
      <c r="G52" s="55">
        <v>0</v>
      </c>
      <c r="H52" s="88"/>
      <c r="I52" s="19"/>
      <c r="J52" s="20"/>
      <c r="K52" s="11"/>
    </row>
    <row r="53" spans="1:11" ht="13.5" thickBot="1">
      <c r="A53" s="49">
        <v>4111</v>
      </c>
      <c r="B53" s="40"/>
      <c r="C53" s="40" t="s">
        <v>26</v>
      </c>
      <c r="D53" s="52">
        <v>0</v>
      </c>
      <c r="E53" s="51">
        <v>0</v>
      </c>
      <c r="F53" s="55">
        <v>0</v>
      </c>
      <c r="G53" s="55">
        <v>0</v>
      </c>
      <c r="H53" s="88"/>
      <c r="I53" s="19"/>
      <c r="J53" s="20"/>
      <c r="K53" s="11"/>
    </row>
    <row r="54" spans="1:11" ht="13.5" thickBot="1">
      <c r="A54" s="49">
        <v>4112</v>
      </c>
      <c r="B54" s="40"/>
      <c r="C54" s="40" t="s">
        <v>27</v>
      </c>
      <c r="D54" s="52">
        <v>0</v>
      </c>
      <c r="E54" s="51">
        <v>0</v>
      </c>
      <c r="F54" s="55">
        <v>0</v>
      </c>
      <c r="G54" s="55">
        <v>0</v>
      </c>
      <c r="H54" s="88"/>
      <c r="I54" s="19"/>
      <c r="J54" s="20"/>
      <c r="K54" s="11"/>
    </row>
    <row r="55" spans="1:11" ht="13.5" thickBot="1">
      <c r="A55" s="49">
        <v>4115</v>
      </c>
      <c r="B55" s="40"/>
      <c r="C55" s="40" t="s">
        <v>28</v>
      </c>
      <c r="D55" s="52">
        <v>0</v>
      </c>
      <c r="E55" s="51">
        <v>0</v>
      </c>
      <c r="F55" s="55">
        <v>0</v>
      </c>
      <c r="G55" s="55">
        <v>0</v>
      </c>
      <c r="H55" s="88"/>
      <c r="I55" s="19"/>
      <c r="J55" s="20"/>
      <c r="K55" s="11"/>
    </row>
    <row r="56" spans="1:11" ht="13.5" thickBot="1">
      <c r="A56" s="49">
        <v>4117</v>
      </c>
      <c r="B56" s="40"/>
      <c r="C56" s="40" t="s">
        <v>29</v>
      </c>
      <c r="D56" s="52">
        <v>0</v>
      </c>
      <c r="E56" s="51">
        <v>0</v>
      </c>
      <c r="F56" s="55">
        <v>0</v>
      </c>
      <c r="G56" s="55">
        <v>0</v>
      </c>
      <c r="H56" s="88"/>
      <c r="I56" s="19"/>
      <c r="J56" s="20"/>
      <c r="K56" s="11"/>
    </row>
    <row r="57" spans="1:11" ht="13.5" thickBot="1">
      <c r="A57" s="49">
        <v>4119</v>
      </c>
      <c r="B57" s="40"/>
      <c r="C57" s="40" t="s">
        <v>30</v>
      </c>
      <c r="D57" s="50">
        <v>50102</v>
      </c>
      <c r="E57" s="53">
        <v>34000</v>
      </c>
      <c r="F57" s="54">
        <v>35000</v>
      </c>
      <c r="G57" s="54">
        <v>35000</v>
      </c>
      <c r="H57" s="88">
        <f t="shared" si="2"/>
        <v>147.35882352941175</v>
      </c>
      <c r="I57" s="19"/>
      <c r="J57" s="20"/>
      <c r="K57" s="11"/>
    </row>
    <row r="58" spans="1:11" ht="13.5" thickBot="1">
      <c r="A58" s="46">
        <v>42</v>
      </c>
      <c r="B58" s="40"/>
      <c r="C58" s="41" t="s">
        <v>31</v>
      </c>
      <c r="D58" s="42">
        <f>D59</f>
        <v>1106433</v>
      </c>
      <c r="E58" s="43">
        <v>2706000</v>
      </c>
      <c r="F58" s="44">
        <f>F59</f>
        <v>1654000</v>
      </c>
      <c r="G58" s="44">
        <f>G59</f>
        <v>1934000</v>
      </c>
      <c r="H58" s="88">
        <f t="shared" si="2"/>
        <v>40.888137472283816</v>
      </c>
      <c r="I58" s="19"/>
      <c r="J58" s="20"/>
      <c r="K58" s="11"/>
    </row>
    <row r="59" spans="1:11" ht="13.5" thickBot="1">
      <c r="A59" s="46">
        <v>420</v>
      </c>
      <c r="B59" s="40"/>
      <c r="C59" s="41" t="s">
        <v>32</v>
      </c>
      <c r="D59" s="42">
        <f>D60+D61+D62+D63+D64+D65+D66+D67+D68</f>
        <v>1106433</v>
      </c>
      <c r="E59" s="43">
        <f>E60+E61+E62+E63+E64+E65+E66+E67+E68</f>
        <v>2706000</v>
      </c>
      <c r="F59" s="44">
        <f>F60+F61+F62+F63+F64+F65+F66+F67+F68</f>
        <v>1654000</v>
      </c>
      <c r="G59" s="44">
        <f>G60+G61+G62+G63+G64+G65+G66+G67+G68</f>
        <v>1934000</v>
      </c>
      <c r="H59" s="88">
        <f t="shared" si="2"/>
        <v>40.888137472283816</v>
      </c>
      <c r="I59" s="19"/>
      <c r="J59" s="20"/>
      <c r="K59" s="11"/>
    </row>
    <row r="60" spans="1:11" ht="13.5" thickBot="1">
      <c r="A60" s="49">
        <v>4200</v>
      </c>
      <c r="B60" s="40"/>
      <c r="C60" s="40" t="s">
        <v>33</v>
      </c>
      <c r="D60" s="50">
        <v>746438</v>
      </c>
      <c r="E60" s="53">
        <v>1850000</v>
      </c>
      <c r="F60" s="54">
        <v>850000</v>
      </c>
      <c r="G60" s="54">
        <v>900000</v>
      </c>
      <c r="H60" s="88">
        <f t="shared" si="2"/>
        <v>40.348</v>
      </c>
      <c r="I60" s="19"/>
      <c r="J60" s="20"/>
      <c r="K60" s="11"/>
    </row>
    <row r="61" spans="1:11" ht="13.5" thickBot="1">
      <c r="A61" s="49">
        <v>4201</v>
      </c>
      <c r="B61" s="40"/>
      <c r="C61" s="40" t="s">
        <v>34</v>
      </c>
      <c r="D61" s="50">
        <v>7777</v>
      </c>
      <c r="E61" s="51">
        <v>0</v>
      </c>
      <c r="F61" s="55">
        <v>0</v>
      </c>
      <c r="G61" s="55">
        <v>0</v>
      </c>
      <c r="H61" s="88"/>
      <c r="I61" s="19"/>
      <c r="J61" s="20"/>
      <c r="K61" s="11"/>
    </row>
    <row r="62" spans="1:11" ht="13.5" thickBot="1">
      <c r="A62" s="49">
        <v>4202</v>
      </c>
      <c r="B62" s="40"/>
      <c r="C62" s="40" t="s">
        <v>35</v>
      </c>
      <c r="D62" s="50">
        <v>1448</v>
      </c>
      <c r="E62" s="53">
        <v>4000</v>
      </c>
      <c r="F62" s="54">
        <v>4000</v>
      </c>
      <c r="G62" s="54">
        <v>4000</v>
      </c>
      <c r="H62" s="88">
        <f t="shared" si="2"/>
        <v>36.199999999999996</v>
      </c>
      <c r="I62" s="19"/>
      <c r="J62" s="20"/>
      <c r="K62" s="11"/>
    </row>
    <row r="63" spans="1:11" ht="13.5" thickBot="1">
      <c r="A63" s="49">
        <v>4203</v>
      </c>
      <c r="B63" s="40"/>
      <c r="C63" s="40" t="s">
        <v>36</v>
      </c>
      <c r="D63" s="52">
        <v>0</v>
      </c>
      <c r="E63" s="51">
        <v>0</v>
      </c>
      <c r="F63" s="55">
        <v>0</v>
      </c>
      <c r="G63" s="55">
        <v>0</v>
      </c>
      <c r="H63" s="88"/>
      <c r="I63" s="19"/>
      <c r="J63" s="20"/>
      <c r="K63" s="11"/>
    </row>
    <row r="64" spans="1:11" ht="13.5" thickBot="1">
      <c r="A64" s="49">
        <v>4204</v>
      </c>
      <c r="B64" s="40"/>
      <c r="C64" s="40" t="s">
        <v>37</v>
      </c>
      <c r="D64" s="50">
        <v>65108</v>
      </c>
      <c r="E64" s="53">
        <v>550000</v>
      </c>
      <c r="F64" s="54">
        <v>500000</v>
      </c>
      <c r="G64" s="54">
        <v>630000</v>
      </c>
      <c r="H64" s="88">
        <f t="shared" si="2"/>
        <v>11.83781818181818</v>
      </c>
      <c r="I64" s="19"/>
      <c r="J64" s="20"/>
      <c r="K64" s="11"/>
    </row>
    <row r="65" spans="1:11" ht="13.5" thickBot="1">
      <c r="A65" s="49">
        <v>4205</v>
      </c>
      <c r="B65" s="40"/>
      <c r="C65" s="40" t="s">
        <v>38</v>
      </c>
      <c r="D65" s="50">
        <v>181071</v>
      </c>
      <c r="E65" s="53">
        <v>50000</v>
      </c>
      <c r="F65" s="54">
        <v>100000</v>
      </c>
      <c r="G65" s="54">
        <v>150000</v>
      </c>
      <c r="H65" s="88">
        <f t="shared" si="2"/>
        <v>362.142</v>
      </c>
      <c r="I65" s="19"/>
      <c r="J65" s="20"/>
      <c r="K65" s="11"/>
    </row>
    <row r="66" spans="1:11" ht="13.5" thickBot="1">
      <c r="A66" s="49">
        <v>4206</v>
      </c>
      <c r="B66" s="40"/>
      <c r="C66" s="40" t="s">
        <v>39</v>
      </c>
      <c r="D66" s="50">
        <v>104591</v>
      </c>
      <c r="E66" s="53">
        <v>202000</v>
      </c>
      <c r="F66" s="54">
        <v>150000</v>
      </c>
      <c r="G66" s="54">
        <v>200000</v>
      </c>
      <c r="H66" s="88">
        <f t="shared" si="2"/>
        <v>51.77772277227722</v>
      </c>
      <c r="I66" s="19"/>
      <c r="J66" s="20"/>
      <c r="K66" s="11"/>
    </row>
    <row r="67" spans="1:11" ht="13.5" thickBot="1">
      <c r="A67" s="49">
        <v>4207</v>
      </c>
      <c r="B67" s="40"/>
      <c r="C67" s="40" t="s">
        <v>40</v>
      </c>
      <c r="D67" s="52">
        <v>0</v>
      </c>
      <c r="E67" s="51">
        <v>0</v>
      </c>
      <c r="F67" s="54">
        <v>0</v>
      </c>
      <c r="G67" s="55">
        <v>0</v>
      </c>
      <c r="H67" s="88"/>
      <c r="I67" s="23"/>
      <c r="J67" s="20"/>
      <c r="K67" s="11"/>
    </row>
    <row r="68" spans="1:11" ht="13.5" thickBot="1">
      <c r="A68" s="49">
        <v>4208</v>
      </c>
      <c r="B68" s="40"/>
      <c r="C68" s="40" t="s">
        <v>41</v>
      </c>
      <c r="D68" s="50">
        <v>0</v>
      </c>
      <c r="E68" s="53">
        <v>50000</v>
      </c>
      <c r="F68" s="54">
        <v>50000</v>
      </c>
      <c r="G68" s="54">
        <v>50000</v>
      </c>
      <c r="H68" s="88"/>
      <c r="I68" s="19"/>
      <c r="J68" s="20"/>
      <c r="K68" s="11"/>
    </row>
    <row r="69" spans="1:11" ht="12.75">
      <c r="A69" s="26"/>
      <c r="B69" s="25"/>
      <c r="C69" s="25"/>
      <c r="D69" s="28" t="s">
        <v>111</v>
      </c>
      <c r="E69" s="29" t="s">
        <v>110</v>
      </c>
      <c r="F69" s="29" t="s">
        <v>110</v>
      </c>
      <c r="G69" s="29" t="s">
        <v>110</v>
      </c>
      <c r="H69" s="29" t="s">
        <v>0</v>
      </c>
      <c r="I69" s="19"/>
      <c r="J69" s="20"/>
      <c r="K69" s="11"/>
    </row>
    <row r="70" spans="1:11" ht="12.75">
      <c r="A70" s="27" t="s">
        <v>1</v>
      </c>
      <c r="B70" s="25"/>
      <c r="C70" s="25"/>
      <c r="D70" s="28">
        <v>2012</v>
      </c>
      <c r="E70" s="29">
        <v>2012</v>
      </c>
      <c r="F70" s="29">
        <v>2013</v>
      </c>
      <c r="G70" s="29">
        <v>2014</v>
      </c>
      <c r="H70" s="29" t="s">
        <v>115</v>
      </c>
      <c r="I70" s="19"/>
      <c r="J70" s="20"/>
      <c r="K70" s="11"/>
    </row>
    <row r="71" spans="1:11" ht="13.5" thickBot="1">
      <c r="A71" s="26"/>
      <c r="B71" s="25"/>
      <c r="C71" s="25"/>
      <c r="D71" s="30"/>
      <c r="E71" s="31"/>
      <c r="F71" s="31"/>
      <c r="G71" s="31"/>
      <c r="H71" s="29" t="s">
        <v>114</v>
      </c>
      <c r="I71" s="19"/>
      <c r="J71" s="20"/>
      <c r="K71" s="11"/>
    </row>
    <row r="72" spans="1:11" ht="13.5" thickBot="1">
      <c r="A72" s="61">
        <v>43</v>
      </c>
      <c r="B72" s="62"/>
      <c r="C72" s="63" t="s">
        <v>42</v>
      </c>
      <c r="D72" s="56">
        <v>0</v>
      </c>
      <c r="E72" s="47">
        <v>0</v>
      </c>
      <c r="F72" s="48">
        <v>0</v>
      </c>
      <c r="G72" s="48">
        <v>0</v>
      </c>
      <c r="H72" s="57"/>
      <c r="I72" s="19"/>
      <c r="J72" s="20"/>
      <c r="K72" s="11"/>
    </row>
    <row r="73" spans="1:11" ht="13.5" thickBot="1">
      <c r="A73" s="46">
        <v>430</v>
      </c>
      <c r="B73" s="40"/>
      <c r="C73" s="41" t="s">
        <v>43</v>
      </c>
      <c r="D73" s="56">
        <v>0</v>
      </c>
      <c r="E73" s="47">
        <v>0</v>
      </c>
      <c r="F73" s="48">
        <v>0</v>
      </c>
      <c r="G73" s="48">
        <v>0</v>
      </c>
      <c r="H73" s="34"/>
      <c r="I73" s="19"/>
      <c r="J73" s="20"/>
      <c r="K73" s="11"/>
    </row>
    <row r="74" spans="1:11" ht="13.5" thickBot="1">
      <c r="A74" s="49">
        <v>4310</v>
      </c>
      <c r="B74" s="40"/>
      <c r="C74" s="40" t="s">
        <v>44</v>
      </c>
      <c r="D74" s="52">
        <v>0</v>
      </c>
      <c r="E74" s="51">
        <v>0</v>
      </c>
      <c r="F74" s="55">
        <v>0</v>
      </c>
      <c r="G74" s="55">
        <v>0</v>
      </c>
      <c r="H74" s="34"/>
      <c r="I74" s="19"/>
      <c r="J74" s="20"/>
      <c r="K74" s="11"/>
    </row>
    <row r="75" spans="1:11" ht="13.5" thickBot="1">
      <c r="A75" s="49">
        <v>4311</v>
      </c>
      <c r="B75" s="40"/>
      <c r="C75" s="40" t="s">
        <v>45</v>
      </c>
      <c r="D75" s="52">
        <v>0</v>
      </c>
      <c r="E75" s="51">
        <v>0</v>
      </c>
      <c r="F75" s="55">
        <v>0</v>
      </c>
      <c r="G75" s="55">
        <v>0</v>
      </c>
      <c r="H75" s="34"/>
      <c r="I75" s="19"/>
      <c r="J75" s="20"/>
      <c r="K75" s="11"/>
    </row>
    <row r="76" spans="1:11" ht="13.5" thickBot="1">
      <c r="A76" s="49">
        <v>4313</v>
      </c>
      <c r="B76" s="40"/>
      <c r="C76" s="40" t="s">
        <v>46</v>
      </c>
      <c r="D76" s="52">
        <v>0</v>
      </c>
      <c r="E76" s="51">
        <v>0</v>
      </c>
      <c r="F76" s="55">
        <v>0</v>
      </c>
      <c r="G76" s="55">
        <v>0</v>
      </c>
      <c r="H76" s="34"/>
      <c r="I76" s="19"/>
      <c r="J76" s="20"/>
      <c r="K76" s="11"/>
    </row>
    <row r="77" spans="1:11" ht="13.5" thickBot="1">
      <c r="A77" s="49">
        <v>4314</v>
      </c>
      <c r="B77" s="40"/>
      <c r="C77" s="40" t="s">
        <v>47</v>
      </c>
      <c r="D77" s="52">
        <v>0</v>
      </c>
      <c r="E77" s="51">
        <v>0</v>
      </c>
      <c r="F77" s="55">
        <v>0</v>
      </c>
      <c r="G77" s="55">
        <v>0</v>
      </c>
      <c r="H77" s="34"/>
      <c r="I77" s="19"/>
      <c r="J77" s="20"/>
      <c r="K77" s="11"/>
    </row>
    <row r="78" spans="1:11" ht="13.5" thickBot="1">
      <c r="A78" s="49">
        <v>4315</v>
      </c>
      <c r="B78" s="40"/>
      <c r="C78" s="40" t="s">
        <v>48</v>
      </c>
      <c r="D78" s="52">
        <v>0</v>
      </c>
      <c r="E78" s="51">
        <v>0</v>
      </c>
      <c r="F78" s="55">
        <v>0</v>
      </c>
      <c r="G78" s="55">
        <v>0</v>
      </c>
      <c r="H78" s="34"/>
      <c r="I78" s="19"/>
      <c r="J78" s="20"/>
      <c r="K78" s="11"/>
    </row>
    <row r="79" spans="1:11" ht="13.5" thickBot="1">
      <c r="A79" s="49">
        <v>4320</v>
      </c>
      <c r="B79" s="40"/>
      <c r="C79" s="40" t="s">
        <v>49</v>
      </c>
      <c r="D79" s="52">
        <v>0</v>
      </c>
      <c r="E79" s="51">
        <v>0</v>
      </c>
      <c r="F79" s="55">
        <v>0</v>
      </c>
      <c r="G79" s="55">
        <v>0</v>
      </c>
      <c r="H79" s="34"/>
      <c r="I79" s="19"/>
      <c r="J79" s="20"/>
      <c r="K79" s="11"/>
    </row>
    <row r="80" spans="1:11" ht="13.5" thickBot="1">
      <c r="A80" s="49">
        <v>4321</v>
      </c>
      <c r="B80" s="40"/>
      <c r="C80" s="40" t="s">
        <v>50</v>
      </c>
      <c r="D80" s="52">
        <v>0</v>
      </c>
      <c r="E80" s="51">
        <v>0</v>
      </c>
      <c r="F80" s="55">
        <v>0</v>
      </c>
      <c r="G80" s="55">
        <v>0</v>
      </c>
      <c r="H80" s="34"/>
      <c r="I80" s="19"/>
      <c r="J80" s="20"/>
      <c r="K80" s="11"/>
    </row>
    <row r="81" spans="1:11" ht="13.5" thickBot="1">
      <c r="A81" s="49">
        <v>4323</v>
      </c>
      <c r="B81" s="40"/>
      <c r="C81" s="40" t="s">
        <v>51</v>
      </c>
      <c r="D81" s="52">
        <v>0</v>
      </c>
      <c r="E81" s="51">
        <v>0</v>
      </c>
      <c r="F81" s="55">
        <v>0</v>
      </c>
      <c r="G81" s="55">
        <v>0</v>
      </c>
      <c r="H81" s="34"/>
      <c r="I81" s="19"/>
      <c r="J81" s="20"/>
      <c r="K81" s="11"/>
    </row>
    <row r="82" spans="1:11" ht="13.5" thickBot="1">
      <c r="A82" s="64"/>
      <c r="B82" s="65" t="s">
        <v>52</v>
      </c>
      <c r="C82" s="65" t="s">
        <v>53</v>
      </c>
      <c r="D82" s="66">
        <f>D12-D34</f>
        <v>669740</v>
      </c>
      <c r="E82" s="67"/>
      <c r="F82" s="87">
        <f>F12-F34</f>
        <v>-1000000</v>
      </c>
      <c r="G82" s="68">
        <v>0</v>
      </c>
      <c r="H82" s="69"/>
      <c r="I82" s="19"/>
      <c r="J82" s="20"/>
      <c r="K82" s="11"/>
    </row>
    <row r="83" spans="1:11" ht="13.5" thickBot="1">
      <c r="A83" s="99" t="s">
        <v>54</v>
      </c>
      <c r="B83" s="100"/>
      <c r="C83" s="100"/>
      <c r="D83" s="100"/>
      <c r="E83" s="100"/>
      <c r="F83" s="100"/>
      <c r="G83" s="100"/>
      <c r="H83" s="101"/>
      <c r="I83" s="19"/>
      <c r="J83" s="20"/>
      <c r="K83" s="11"/>
    </row>
    <row r="84" spans="1:11" ht="24.75" thickBot="1">
      <c r="A84" s="70">
        <v>75</v>
      </c>
      <c r="B84" s="71" t="s">
        <v>55</v>
      </c>
      <c r="C84" s="72" t="s">
        <v>56</v>
      </c>
      <c r="D84" s="73">
        <v>0</v>
      </c>
      <c r="E84" s="74">
        <v>0</v>
      </c>
      <c r="F84" s="75">
        <v>0</v>
      </c>
      <c r="G84" s="75">
        <v>0</v>
      </c>
      <c r="H84" s="34"/>
      <c r="I84" s="19"/>
      <c r="J84" s="20"/>
      <c r="K84" s="11"/>
    </row>
    <row r="85" spans="1:11" ht="13.5" thickBot="1">
      <c r="A85" s="46">
        <v>750</v>
      </c>
      <c r="B85" s="40"/>
      <c r="C85" s="41" t="s">
        <v>57</v>
      </c>
      <c r="D85" s="56">
        <v>0</v>
      </c>
      <c r="E85" s="47">
        <v>0</v>
      </c>
      <c r="F85" s="48">
        <v>0</v>
      </c>
      <c r="G85" s="48">
        <v>0</v>
      </c>
      <c r="H85" s="34"/>
      <c r="I85" s="19"/>
      <c r="J85" s="20"/>
      <c r="K85" s="11"/>
    </row>
    <row r="86" spans="1:11" ht="13.5" thickBot="1">
      <c r="A86" s="49">
        <v>7500</v>
      </c>
      <c r="B86" s="40"/>
      <c r="C86" s="40" t="s">
        <v>58</v>
      </c>
      <c r="D86" s="52">
        <v>0</v>
      </c>
      <c r="E86" s="51">
        <v>0</v>
      </c>
      <c r="F86" s="55">
        <v>0</v>
      </c>
      <c r="G86" s="55">
        <v>0</v>
      </c>
      <c r="H86" s="34"/>
      <c r="I86" s="19"/>
      <c r="J86" s="20"/>
      <c r="K86" s="11"/>
    </row>
    <row r="87" spans="1:11" ht="13.5" thickBot="1">
      <c r="A87" s="49">
        <v>7501</v>
      </c>
      <c r="B87" s="40"/>
      <c r="C87" s="40" t="s">
        <v>59</v>
      </c>
      <c r="D87" s="52">
        <v>0</v>
      </c>
      <c r="E87" s="51">
        <v>0</v>
      </c>
      <c r="F87" s="55">
        <v>0</v>
      </c>
      <c r="G87" s="55">
        <v>0</v>
      </c>
      <c r="H87" s="34"/>
      <c r="I87" s="19"/>
      <c r="J87" s="20"/>
      <c r="K87" s="11"/>
    </row>
    <row r="88" spans="1:11" ht="13.5" thickBot="1">
      <c r="A88" s="49">
        <v>7502</v>
      </c>
      <c r="B88" s="40"/>
      <c r="C88" s="40" t="s">
        <v>60</v>
      </c>
      <c r="D88" s="52">
        <v>0</v>
      </c>
      <c r="E88" s="51">
        <v>0</v>
      </c>
      <c r="F88" s="55">
        <v>0</v>
      </c>
      <c r="G88" s="55">
        <v>0</v>
      </c>
      <c r="H88" s="34"/>
      <c r="I88" s="19"/>
      <c r="J88" s="20"/>
      <c r="K88" s="11"/>
    </row>
    <row r="89" spans="1:11" ht="13.5" thickBot="1">
      <c r="A89" s="49">
        <v>7503</v>
      </c>
      <c r="B89" s="40"/>
      <c r="C89" s="40" t="s">
        <v>61</v>
      </c>
      <c r="D89" s="52">
        <v>0</v>
      </c>
      <c r="E89" s="51">
        <v>0</v>
      </c>
      <c r="F89" s="55">
        <v>0</v>
      </c>
      <c r="G89" s="55">
        <v>0</v>
      </c>
      <c r="H89" s="34"/>
      <c r="I89" s="19"/>
      <c r="J89" s="20"/>
      <c r="K89" s="11"/>
    </row>
    <row r="90" spans="1:11" ht="13.5" thickBot="1">
      <c r="A90" s="49">
        <v>7504</v>
      </c>
      <c r="B90" s="40"/>
      <c r="C90" s="40" t="s">
        <v>62</v>
      </c>
      <c r="D90" s="52">
        <v>0</v>
      </c>
      <c r="E90" s="51">
        <v>0</v>
      </c>
      <c r="F90" s="55">
        <v>0</v>
      </c>
      <c r="G90" s="55">
        <v>0</v>
      </c>
      <c r="H90" s="34"/>
      <c r="I90" s="24"/>
      <c r="J90" s="20"/>
      <c r="K90" s="11"/>
    </row>
    <row r="91" spans="1:11" ht="13.5" thickBot="1">
      <c r="A91" s="49">
        <v>7505</v>
      </c>
      <c r="B91" s="40"/>
      <c r="C91" s="40" t="s">
        <v>119</v>
      </c>
      <c r="D91" s="52">
        <v>0</v>
      </c>
      <c r="E91" s="51">
        <v>0</v>
      </c>
      <c r="F91" s="55">
        <v>0</v>
      </c>
      <c r="G91" s="55">
        <v>0</v>
      </c>
      <c r="H91" s="34"/>
      <c r="I91" s="19"/>
      <c r="J91" s="20"/>
      <c r="K91" s="11"/>
    </row>
    <row r="92" spans="1:11" ht="13.5" thickBot="1">
      <c r="A92" s="46">
        <v>751</v>
      </c>
      <c r="B92" s="40"/>
      <c r="C92" s="41" t="s">
        <v>63</v>
      </c>
      <c r="D92" s="56">
        <v>0</v>
      </c>
      <c r="E92" s="47">
        <v>0</v>
      </c>
      <c r="F92" s="48">
        <v>0</v>
      </c>
      <c r="G92" s="48">
        <v>0</v>
      </c>
      <c r="H92" s="34"/>
      <c r="I92" s="19"/>
      <c r="J92" s="20"/>
      <c r="K92" s="11"/>
    </row>
    <row r="93" spans="1:11" ht="13.5" thickBot="1">
      <c r="A93" s="49">
        <v>7510</v>
      </c>
      <c r="B93" s="40"/>
      <c r="C93" s="40" t="s">
        <v>64</v>
      </c>
      <c r="D93" s="52">
        <v>0</v>
      </c>
      <c r="E93" s="51">
        <v>0</v>
      </c>
      <c r="F93" s="55">
        <v>0</v>
      </c>
      <c r="G93" s="55">
        <v>0</v>
      </c>
      <c r="H93" s="34"/>
      <c r="I93" s="19"/>
      <c r="J93" s="20"/>
      <c r="K93" s="11"/>
    </row>
    <row r="94" spans="1:11" ht="13.5" thickBot="1">
      <c r="A94" s="49">
        <v>7511</v>
      </c>
      <c r="B94" s="40"/>
      <c r="C94" s="40" t="s">
        <v>65</v>
      </c>
      <c r="D94" s="52">
        <v>0</v>
      </c>
      <c r="E94" s="51">
        <v>0</v>
      </c>
      <c r="F94" s="55">
        <v>0</v>
      </c>
      <c r="G94" s="55">
        <v>0</v>
      </c>
      <c r="H94" s="34"/>
      <c r="I94" s="19"/>
      <c r="J94" s="20"/>
      <c r="K94" s="11"/>
    </row>
    <row r="95" spans="1:11" ht="13.5" thickBot="1">
      <c r="A95" s="49">
        <v>7512</v>
      </c>
      <c r="B95" s="40"/>
      <c r="C95" s="40" t="s">
        <v>66</v>
      </c>
      <c r="D95" s="52">
        <v>0</v>
      </c>
      <c r="E95" s="51">
        <v>0</v>
      </c>
      <c r="F95" s="55">
        <v>0</v>
      </c>
      <c r="G95" s="55">
        <v>0</v>
      </c>
      <c r="H95" s="34"/>
      <c r="I95" s="19"/>
      <c r="J95" s="20"/>
      <c r="K95" s="11"/>
    </row>
    <row r="96" spans="1:11" ht="13.5" thickBot="1">
      <c r="A96" s="49">
        <v>7513</v>
      </c>
      <c r="B96" s="40"/>
      <c r="C96" s="40" t="s">
        <v>67</v>
      </c>
      <c r="D96" s="52">
        <v>0</v>
      </c>
      <c r="E96" s="51">
        <v>0</v>
      </c>
      <c r="F96" s="55">
        <v>0</v>
      </c>
      <c r="G96" s="55">
        <v>0</v>
      </c>
      <c r="H96" s="34"/>
      <c r="I96" s="19"/>
      <c r="J96" s="20"/>
      <c r="K96" s="11"/>
    </row>
    <row r="97" spans="1:11" ht="13.5" thickBot="1">
      <c r="A97" s="49">
        <v>7520</v>
      </c>
      <c r="B97" s="40"/>
      <c r="C97" s="40" t="s">
        <v>68</v>
      </c>
      <c r="D97" s="52">
        <v>0</v>
      </c>
      <c r="E97" s="51">
        <v>0</v>
      </c>
      <c r="F97" s="55">
        <v>0</v>
      </c>
      <c r="G97" s="55">
        <v>0</v>
      </c>
      <c r="H97" s="34"/>
      <c r="I97" s="19"/>
      <c r="J97" s="20"/>
      <c r="K97" s="11"/>
    </row>
    <row r="98" spans="1:11" ht="13.5" thickBot="1">
      <c r="A98" s="76">
        <v>44</v>
      </c>
      <c r="B98" s="35" t="s">
        <v>69</v>
      </c>
      <c r="C98" s="35" t="s">
        <v>70</v>
      </c>
      <c r="D98" s="73">
        <v>0</v>
      </c>
      <c r="E98" s="74">
        <v>0</v>
      </c>
      <c r="F98" s="75">
        <v>0</v>
      </c>
      <c r="G98" s="75">
        <v>0</v>
      </c>
      <c r="H98" s="34"/>
      <c r="I98" s="19"/>
      <c r="J98" s="20"/>
      <c r="K98" s="11"/>
    </row>
    <row r="99" spans="1:11" ht="13.5" thickBot="1">
      <c r="A99" s="46">
        <v>440</v>
      </c>
      <c r="B99" s="40"/>
      <c r="C99" s="41" t="s">
        <v>71</v>
      </c>
      <c r="D99" s="56">
        <v>0</v>
      </c>
      <c r="E99" s="47">
        <v>0</v>
      </c>
      <c r="F99" s="48">
        <v>0</v>
      </c>
      <c r="G99" s="48">
        <v>0</v>
      </c>
      <c r="H99" s="34"/>
      <c r="I99" s="19"/>
      <c r="J99" s="20"/>
      <c r="K99" s="11"/>
    </row>
    <row r="100" spans="1:11" ht="13.5" thickBot="1">
      <c r="A100" s="49">
        <v>4400</v>
      </c>
      <c r="B100" s="40"/>
      <c r="C100" s="40" t="s">
        <v>72</v>
      </c>
      <c r="D100" s="52">
        <v>0</v>
      </c>
      <c r="E100" s="51">
        <v>0</v>
      </c>
      <c r="F100" s="55">
        <v>0</v>
      </c>
      <c r="G100" s="55">
        <v>0</v>
      </c>
      <c r="H100" s="34"/>
      <c r="I100" s="19"/>
      <c r="J100" s="20"/>
      <c r="K100" s="11"/>
    </row>
    <row r="101" spans="1:11" ht="13.5" thickBot="1">
      <c r="A101" s="49">
        <v>4401</v>
      </c>
      <c r="B101" s="40"/>
      <c r="C101" s="40" t="s">
        <v>73</v>
      </c>
      <c r="D101" s="52">
        <v>0</v>
      </c>
      <c r="E101" s="51">
        <v>0</v>
      </c>
      <c r="F101" s="55">
        <v>0</v>
      </c>
      <c r="G101" s="55">
        <v>0</v>
      </c>
      <c r="H101" s="34"/>
      <c r="I101" s="19"/>
      <c r="J101" s="20"/>
      <c r="K101" s="11"/>
    </row>
    <row r="102" spans="1:11" ht="13.5" thickBot="1">
      <c r="A102" s="49">
        <v>4402</v>
      </c>
      <c r="B102" s="40"/>
      <c r="C102" s="40" t="s">
        <v>74</v>
      </c>
      <c r="D102" s="52">
        <v>0</v>
      </c>
      <c r="E102" s="51">
        <v>0</v>
      </c>
      <c r="F102" s="55">
        <v>0</v>
      </c>
      <c r="G102" s="55">
        <v>0</v>
      </c>
      <c r="H102" s="34"/>
      <c r="I102" s="19"/>
      <c r="J102" s="20"/>
      <c r="K102" s="11"/>
    </row>
    <row r="103" spans="1:11" ht="13.5" thickBot="1">
      <c r="A103" s="49">
        <v>4403</v>
      </c>
      <c r="B103" s="40"/>
      <c r="C103" s="40" t="s">
        <v>75</v>
      </c>
      <c r="D103" s="52">
        <v>0</v>
      </c>
      <c r="E103" s="51">
        <v>0</v>
      </c>
      <c r="F103" s="55">
        <v>0</v>
      </c>
      <c r="G103" s="55">
        <v>0</v>
      </c>
      <c r="H103" s="34"/>
      <c r="I103" s="19"/>
      <c r="J103" s="20"/>
      <c r="K103" s="11"/>
    </row>
    <row r="104" spans="1:11" ht="12.75">
      <c r="A104" s="26"/>
      <c r="B104" s="25"/>
      <c r="C104" s="25"/>
      <c r="D104" s="28" t="s">
        <v>111</v>
      </c>
      <c r="E104" s="29" t="s">
        <v>110</v>
      </c>
      <c r="F104" s="29" t="s">
        <v>110</v>
      </c>
      <c r="G104" s="29" t="s">
        <v>110</v>
      </c>
      <c r="H104" s="29" t="s">
        <v>0</v>
      </c>
      <c r="I104" s="19"/>
      <c r="J104" s="20"/>
      <c r="K104" s="11"/>
    </row>
    <row r="105" spans="1:11" ht="12.75">
      <c r="A105" s="27" t="s">
        <v>1</v>
      </c>
      <c r="B105" s="25"/>
      <c r="C105" s="25"/>
      <c r="D105" s="28">
        <v>2012</v>
      </c>
      <c r="E105" s="29">
        <v>2012</v>
      </c>
      <c r="F105" s="29">
        <v>2013</v>
      </c>
      <c r="G105" s="29">
        <v>2014</v>
      </c>
      <c r="H105" s="29" t="s">
        <v>115</v>
      </c>
      <c r="I105" s="19"/>
      <c r="J105" s="20"/>
      <c r="K105" s="11"/>
    </row>
    <row r="106" spans="1:11" ht="13.5" thickBot="1">
      <c r="A106" s="26"/>
      <c r="B106" s="25"/>
      <c r="C106" s="25"/>
      <c r="D106" s="30"/>
      <c r="E106" s="31"/>
      <c r="F106" s="31"/>
      <c r="G106" s="31"/>
      <c r="H106" s="29" t="s">
        <v>114</v>
      </c>
      <c r="I106" s="19"/>
      <c r="J106" s="20"/>
      <c r="K106" s="11"/>
    </row>
    <row r="107" spans="1:11" ht="13.5" thickBot="1">
      <c r="A107" s="77">
        <v>4404</v>
      </c>
      <c r="B107" s="62"/>
      <c r="C107" s="62" t="s">
        <v>76</v>
      </c>
      <c r="D107" s="52">
        <v>0</v>
      </c>
      <c r="E107" s="51">
        <v>0</v>
      </c>
      <c r="F107" s="55">
        <v>0</v>
      </c>
      <c r="G107" s="55">
        <v>0</v>
      </c>
      <c r="H107" s="57"/>
      <c r="I107" s="19"/>
      <c r="J107" s="20"/>
      <c r="K107" s="11"/>
    </row>
    <row r="108" spans="1:11" ht="13.5" thickBot="1">
      <c r="A108" s="49">
        <v>4405</v>
      </c>
      <c r="B108" s="40"/>
      <c r="C108" s="40" t="s">
        <v>77</v>
      </c>
      <c r="D108" s="52">
        <v>0</v>
      </c>
      <c r="E108" s="51">
        <v>0</v>
      </c>
      <c r="F108" s="55">
        <v>0</v>
      </c>
      <c r="G108" s="55">
        <v>0</v>
      </c>
      <c r="H108" s="34"/>
      <c r="I108" s="19"/>
      <c r="J108" s="20"/>
      <c r="K108" s="11"/>
    </row>
    <row r="109" spans="1:11" ht="13.5" thickBot="1">
      <c r="A109" s="46">
        <v>441</v>
      </c>
      <c r="B109" s="40"/>
      <c r="C109" s="41" t="s">
        <v>78</v>
      </c>
      <c r="D109" s="56">
        <v>0</v>
      </c>
      <c r="E109" s="47">
        <v>0</v>
      </c>
      <c r="F109" s="48">
        <v>0</v>
      </c>
      <c r="G109" s="48">
        <v>0</v>
      </c>
      <c r="H109" s="34"/>
      <c r="I109" s="19"/>
      <c r="J109" s="20"/>
      <c r="K109" s="11"/>
    </row>
    <row r="110" spans="1:11" ht="13.5" thickBot="1">
      <c r="A110" s="49">
        <v>4410</v>
      </c>
      <c r="B110" s="40"/>
      <c r="C110" s="40" t="s">
        <v>79</v>
      </c>
      <c r="D110" s="52">
        <v>0</v>
      </c>
      <c r="E110" s="51">
        <v>0</v>
      </c>
      <c r="F110" s="55">
        <v>0</v>
      </c>
      <c r="G110" s="55">
        <v>0</v>
      </c>
      <c r="H110" s="34"/>
      <c r="I110" s="19"/>
      <c r="J110" s="20"/>
      <c r="K110" s="11"/>
    </row>
    <row r="111" spans="1:11" ht="13.5" thickBot="1">
      <c r="A111" s="49">
        <v>4411</v>
      </c>
      <c r="B111" s="40"/>
      <c r="C111" s="40" t="s">
        <v>80</v>
      </c>
      <c r="D111" s="52">
        <v>0</v>
      </c>
      <c r="E111" s="51">
        <v>0</v>
      </c>
      <c r="F111" s="55">
        <v>0</v>
      </c>
      <c r="G111" s="55">
        <v>0</v>
      </c>
      <c r="H111" s="34"/>
      <c r="I111" s="19"/>
      <c r="J111" s="20"/>
      <c r="K111" s="11"/>
    </row>
    <row r="112" spans="1:11" ht="13.5" thickBot="1">
      <c r="A112" s="49">
        <v>4412</v>
      </c>
      <c r="B112" s="40"/>
      <c r="C112" s="40" t="s">
        <v>81</v>
      </c>
      <c r="D112" s="52">
        <v>0</v>
      </c>
      <c r="E112" s="51">
        <v>0</v>
      </c>
      <c r="F112" s="55">
        <v>0</v>
      </c>
      <c r="G112" s="55">
        <v>0</v>
      </c>
      <c r="H112" s="34"/>
      <c r="I112" s="19"/>
      <c r="J112" s="20"/>
      <c r="K112" s="11"/>
    </row>
    <row r="113" spans="1:11" ht="13.5" thickBot="1">
      <c r="A113" s="49">
        <v>4413</v>
      </c>
      <c r="B113" s="40"/>
      <c r="C113" s="40" t="s">
        <v>82</v>
      </c>
      <c r="D113" s="52">
        <v>0</v>
      </c>
      <c r="E113" s="51">
        <v>0</v>
      </c>
      <c r="F113" s="55">
        <v>0</v>
      </c>
      <c r="G113" s="55">
        <v>0</v>
      </c>
      <c r="H113" s="34"/>
      <c r="I113" s="19"/>
      <c r="J113" s="20"/>
      <c r="K113" s="11"/>
    </row>
    <row r="114" spans="1:11" ht="13.5" thickBot="1">
      <c r="A114" s="49">
        <v>4415</v>
      </c>
      <c r="B114" s="40"/>
      <c r="C114" s="40" t="s">
        <v>83</v>
      </c>
      <c r="D114" s="52">
        <v>0</v>
      </c>
      <c r="E114" s="51">
        <v>0</v>
      </c>
      <c r="F114" s="55">
        <v>0</v>
      </c>
      <c r="G114" s="55">
        <v>0</v>
      </c>
      <c r="H114" s="34"/>
      <c r="I114" s="19"/>
      <c r="J114" s="20"/>
      <c r="K114" s="11"/>
    </row>
    <row r="115" spans="1:11" ht="24.75" thickBot="1">
      <c r="A115" s="64"/>
      <c r="B115" s="78" t="s">
        <v>84</v>
      </c>
      <c r="C115" s="79" t="s">
        <v>85</v>
      </c>
      <c r="D115" s="68">
        <v>0</v>
      </c>
      <c r="E115" s="67">
        <v>0</v>
      </c>
      <c r="F115" s="80">
        <v>0</v>
      </c>
      <c r="G115" s="80">
        <v>0</v>
      </c>
      <c r="H115" s="34"/>
      <c r="I115" s="19"/>
      <c r="J115" s="20"/>
      <c r="K115" s="11"/>
    </row>
    <row r="116" spans="1:11" ht="13.5" thickBot="1">
      <c r="A116" s="99" t="s">
        <v>86</v>
      </c>
      <c r="B116" s="100"/>
      <c r="C116" s="100"/>
      <c r="D116" s="100"/>
      <c r="E116" s="100"/>
      <c r="F116" s="100"/>
      <c r="G116" s="100"/>
      <c r="H116" s="100"/>
      <c r="I116" s="19"/>
      <c r="J116" s="20"/>
      <c r="K116" s="11"/>
    </row>
    <row r="117" spans="1:11" ht="13.5" thickBot="1">
      <c r="A117" s="76">
        <v>50</v>
      </c>
      <c r="B117" s="35" t="s">
        <v>87</v>
      </c>
      <c r="C117" s="35" t="s">
        <v>88</v>
      </c>
      <c r="D117" s="73">
        <v>0</v>
      </c>
      <c r="E117" s="74">
        <v>0</v>
      </c>
      <c r="F117" s="60">
        <f>F118</f>
        <v>1000000</v>
      </c>
      <c r="G117" s="75">
        <v>0</v>
      </c>
      <c r="H117" s="34"/>
      <c r="I117" s="19"/>
      <c r="J117" s="20"/>
      <c r="K117" s="11"/>
    </row>
    <row r="118" spans="1:11" ht="13.5" thickBot="1">
      <c r="A118" s="46">
        <v>500</v>
      </c>
      <c r="B118" s="40"/>
      <c r="C118" s="41" t="s">
        <v>89</v>
      </c>
      <c r="D118" s="56">
        <v>0</v>
      </c>
      <c r="E118" s="47">
        <v>0</v>
      </c>
      <c r="F118" s="44">
        <v>1000000</v>
      </c>
      <c r="G118" s="48">
        <v>0</v>
      </c>
      <c r="H118" s="34"/>
      <c r="I118" s="19"/>
      <c r="J118" s="20"/>
      <c r="K118" s="11"/>
    </row>
    <row r="119" spans="1:11" ht="13.5" thickBot="1">
      <c r="A119" s="49">
        <v>5001</v>
      </c>
      <c r="B119" s="40"/>
      <c r="C119" s="40" t="s">
        <v>90</v>
      </c>
      <c r="D119" s="52">
        <v>0</v>
      </c>
      <c r="E119" s="51">
        <v>0</v>
      </c>
      <c r="F119" s="54">
        <v>1000000</v>
      </c>
      <c r="G119" s="55">
        <v>0</v>
      </c>
      <c r="H119" s="34"/>
      <c r="I119" s="19"/>
      <c r="J119" s="20"/>
      <c r="K119" s="11"/>
    </row>
    <row r="120" spans="1:11" ht="13.5" thickBot="1">
      <c r="A120" s="49">
        <v>5002</v>
      </c>
      <c r="B120" s="40"/>
      <c r="C120" s="40" t="s">
        <v>91</v>
      </c>
      <c r="D120" s="52">
        <v>0</v>
      </c>
      <c r="E120" s="51">
        <v>0</v>
      </c>
      <c r="F120" s="54">
        <v>0</v>
      </c>
      <c r="G120" s="55">
        <v>0</v>
      </c>
      <c r="H120" s="34"/>
      <c r="I120" s="19"/>
      <c r="J120" s="20"/>
      <c r="K120" s="11"/>
    </row>
    <row r="121" spans="1:11" ht="13.5" thickBot="1">
      <c r="A121" s="49">
        <v>5003</v>
      </c>
      <c r="B121" s="40"/>
      <c r="C121" s="40" t="s">
        <v>92</v>
      </c>
      <c r="D121" s="52">
        <v>0</v>
      </c>
      <c r="E121" s="51">
        <v>0</v>
      </c>
      <c r="F121" s="54">
        <v>0</v>
      </c>
      <c r="G121" s="55">
        <v>0</v>
      </c>
      <c r="H121" s="34"/>
      <c r="I121" s="19"/>
      <c r="J121" s="20"/>
      <c r="K121" s="11"/>
    </row>
    <row r="122" spans="1:11" ht="13.5" thickBot="1">
      <c r="A122" s="49">
        <v>5004</v>
      </c>
      <c r="B122" s="40"/>
      <c r="C122" s="40" t="s">
        <v>93</v>
      </c>
      <c r="D122" s="52">
        <v>0</v>
      </c>
      <c r="E122" s="51">
        <v>0</v>
      </c>
      <c r="F122" s="54">
        <v>0</v>
      </c>
      <c r="G122" s="55">
        <v>0</v>
      </c>
      <c r="H122" s="34"/>
      <c r="I122" s="19"/>
      <c r="J122" s="20"/>
      <c r="K122" s="11"/>
    </row>
    <row r="123" spans="1:11" ht="13.5" thickBot="1">
      <c r="A123" s="76">
        <v>55</v>
      </c>
      <c r="B123" s="35" t="s">
        <v>94</v>
      </c>
      <c r="C123" s="35" t="s">
        <v>95</v>
      </c>
      <c r="D123" s="36">
        <f>D124</f>
        <v>96986</v>
      </c>
      <c r="E123" s="59">
        <v>90000</v>
      </c>
      <c r="F123" s="60">
        <v>170000</v>
      </c>
      <c r="G123" s="60">
        <v>170000</v>
      </c>
      <c r="H123" s="89">
        <f>D123/E123*100</f>
        <v>107.76222222222222</v>
      </c>
      <c r="I123" s="19"/>
      <c r="J123" s="20"/>
      <c r="K123" s="11"/>
    </row>
    <row r="124" spans="1:11" ht="13.5" thickBot="1">
      <c r="A124" s="46">
        <v>550</v>
      </c>
      <c r="B124" s="40"/>
      <c r="C124" s="41" t="s">
        <v>96</v>
      </c>
      <c r="D124" s="42">
        <f>D125+D126+D127+D128</f>
        <v>96986</v>
      </c>
      <c r="E124" s="43">
        <v>90000</v>
      </c>
      <c r="F124" s="44">
        <v>170000</v>
      </c>
      <c r="G124" s="44">
        <v>170000</v>
      </c>
      <c r="H124" s="89">
        <f>D124/E124*100</f>
        <v>107.76222222222222</v>
      </c>
      <c r="I124" s="19"/>
      <c r="J124" s="20"/>
      <c r="K124" s="11"/>
    </row>
    <row r="125" spans="1:11" ht="13.5" thickBot="1">
      <c r="A125" s="49">
        <v>5501</v>
      </c>
      <c r="B125" s="40"/>
      <c r="C125" s="40" t="s">
        <v>97</v>
      </c>
      <c r="D125" s="52">
        <v>0</v>
      </c>
      <c r="E125" s="51">
        <v>0</v>
      </c>
      <c r="F125" s="55">
        <v>0</v>
      </c>
      <c r="G125" s="55">
        <v>0</v>
      </c>
      <c r="H125" s="89"/>
      <c r="I125" s="19"/>
      <c r="J125" s="20"/>
      <c r="K125" s="11"/>
    </row>
    <row r="126" spans="1:11" ht="13.5" thickBot="1">
      <c r="A126" s="49">
        <v>5502</v>
      </c>
      <c r="B126" s="40"/>
      <c r="C126" s="40" t="s">
        <v>98</v>
      </c>
      <c r="D126" s="52">
        <v>0</v>
      </c>
      <c r="E126" s="51">
        <v>0</v>
      </c>
      <c r="F126" s="55">
        <v>0</v>
      </c>
      <c r="G126" s="55">
        <v>0</v>
      </c>
      <c r="H126" s="89"/>
      <c r="I126" s="19"/>
      <c r="J126" s="20"/>
      <c r="K126" s="11"/>
    </row>
    <row r="127" spans="1:11" ht="13.5" thickBot="1">
      <c r="A127" s="49">
        <v>5503</v>
      </c>
      <c r="B127" s="40"/>
      <c r="C127" s="40" t="s">
        <v>99</v>
      </c>
      <c r="D127" s="50">
        <v>96986</v>
      </c>
      <c r="E127" s="53">
        <v>90000</v>
      </c>
      <c r="F127" s="54">
        <v>170000</v>
      </c>
      <c r="G127" s="54">
        <v>170000</v>
      </c>
      <c r="H127" s="89">
        <f>D127/E127*100</f>
        <v>107.76222222222222</v>
      </c>
      <c r="I127" s="19"/>
      <c r="J127" s="20"/>
      <c r="K127" s="11"/>
    </row>
    <row r="128" spans="1:11" ht="13.5" thickBot="1">
      <c r="A128" s="49">
        <v>5504</v>
      </c>
      <c r="B128" s="40"/>
      <c r="C128" s="40" t="s">
        <v>100</v>
      </c>
      <c r="D128" s="52">
        <v>0</v>
      </c>
      <c r="E128" s="51">
        <v>0</v>
      </c>
      <c r="F128" s="55">
        <v>0</v>
      </c>
      <c r="G128" s="55">
        <v>0</v>
      </c>
      <c r="H128" s="34"/>
      <c r="I128" s="19"/>
      <c r="J128" s="20"/>
      <c r="K128" s="11"/>
    </row>
    <row r="129" spans="1:11" ht="13.5" thickBot="1">
      <c r="A129" s="34"/>
      <c r="B129" s="71" t="s">
        <v>101</v>
      </c>
      <c r="C129" s="72" t="s">
        <v>102</v>
      </c>
      <c r="D129" s="36">
        <f>D12+D84+D117-D34-D98-D123</f>
        <v>572754</v>
      </c>
      <c r="E129" s="73">
        <v>0</v>
      </c>
      <c r="F129" s="36">
        <f>F12+F84+F117-F34-F98-F123</f>
        <v>-170000</v>
      </c>
      <c r="G129" s="36">
        <v>-170000</v>
      </c>
      <c r="H129" s="69"/>
      <c r="I129" s="19"/>
      <c r="J129" s="20"/>
      <c r="K129" s="11"/>
    </row>
    <row r="130" spans="1:11" ht="13.5" thickBot="1">
      <c r="A130" s="34"/>
      <c r="B130" s="35" t="s">
        <v>103</v>
      </c>
      <c r="C130" s="35" t="s">
        <v>104</v>
      </c>
      <c r="D130" s="36">
        <f>D115+D117-D123-D129</f>
        <v>-669740</v>
      </c>
      <c r="E130" s="36">
        <v>-90000</v>
      </c>
      <c r="F130" s="36">
        <f>F115+F117-F123-F129</f>
        <v>1000000</v>
      </c>
      <c r="G130" s="73">
        <v>0</v>
      </c>
      <c r="H130" s="69"/>
      <c r="I130" s="19"/>
      <c r="J130" s="20"/>
      <c r="K130" s="11"/>
    </row>
    <row r="131" spans="1:11" ht="13.5" thickBot="1">
      <c r="A131" s="34"/>
      <c r="B131" s="35" t="s">
        <v>105</v>
      </c>
      <c r="C131" s="35" t="s">
        <v>106</v>
      </c>
      <c r="D131" s="35"/>
      <c r="E131" s="36">
        <v>95052</v>
      </c>
      <c r="F131" s="59">
        <v>723242</v>
      </c>
      <c r="G131" s="81"/>
      <c r="H131" s="82"/>
      <c r="I131" s="19"/>
      <c r="J131" s="20"/>
      <c r="K131" s="11"/>
    </row>
    <row r="132" spans="1:11" ht="12.75">
      <c r="A132" s="83"/>
      <c r="B132" s="83"/>
      <c r="C132" s="83"/>
      <c r="D132" s="83"/>
      <c r="E132" s="83"/>
      <c r="F132" s="83"/>
      <c r="G132" s="83"/>
      <c r="H132" s="84"/>
      <c r="I132" s="19"/>
      <c r="J132" s="20"/>
      <c r="K132" s="11"/>
    </row>
    <row r="133" spans="1:11" ht="12.75">
      <c r="A133" s="90" t="s">
        <v>107</v>
      </c>
      <c r="B133" s="90"/>
      <c r="C133" s="90"/>
      <c r="D133" s="90"/>
      <c r="E133" s="90"/>
      <c r="F133" s="90"/>
      <c r="G133" s="83"/>
      <c r="H133" s="83"/>
      <c r="I133" s="19"/>
      <c r="J133" s="20"/>
      <c r="K133" s="11"/>
    </row>
    <row r="134" spans="1:11" ht="12.75">
      <c r="A134" s="83"/>
      <c r="B134" s="83"/>
      <c r="C134" s="83"/>
      <c r="D134" s="83"/>
      <c r="E134" s="83"/>
      <c r="F134" s="83"/>
      <c r="G134" s="83"/>
      <c r="H134" s="83"/>
      <c r="I134" s="19"/>
      <c r="J134" s="20"/>
      <c r="K134" s="11"/>
    </row>
    <row r="135" spans="1:11" ht="12.75">
      <c r="A135" s="90" t="s">
        <v>108</v>
      </c>
      <c r="B135" s="90"/>
      <c r="C135" s="90"/>
      <c r="D135" s="90"/>
      <c r="E135" s="90"/>
      <c r="F135" s="90"/>
      <c r="G135" s="90"/>
      <c r="H135" s="83"/>
      <c r="I135" s="19"/>
      <c r="J135" s="20"/>
      <c r="K135" s="11"/>
    </row>
    <row r="136" spans="1:11" ht="12.75">
      <c r="A136" s="90" t="s">
        <v>109</v>
      </c>
      <c r="B136" s="90"/>
      <c r="C136" s="90"/>
      <c r="D136" s="90"/>
      <c r="E136" s="90"/>
      <c r="F136" s="83"/>
      <c r="G136" s="83"/>
      <c r="H136" s="83"/>
      <c r="I136" s="19"/>
      <c r="J136" s="20"/>
      <c r="K136" s="11"/>
    </row>
    <row r="137" spans="1:11" ht="12.75">
      <c r="A137" s="16"/>
      <c r="B137" s="15"/>
      <c r="C137" s="15"/>
      <c r="D137" s="21"/>
      <c r="E137" s="21"/>
      <c r="F137" s="21"/>
      <c r="G137" s="21"/>
      <c r="H137" s="13"/>
      <c r="I137" s="19"/>
      <c r="J137" s="20"/>
      <c r="K137" s="11"/>
    </row>
    <row r="138" spans="1:11" ht="12.75">
      <c r="A138" s="16"/>
      <c r="B138" s="15"/>
      <c r="C138" s="15"/>
      <c r="D138" s="22"/>
      <c r="E138" s="22"/>
      <c r="F138" s="22"/>
      <c r="G138" s="22"/>
      <c r="H138" s="13"/>
      <c r="I138" s="19"/>
      <c r="J138" s="20"/>
      <c r="K138" s="11"/>
    </row>
    <row r="139" spans="1:11" ht="12.75">
      <c r="A139" s="16"/>
      <c r="B139" s="16"/>
      <c r="C139" s="16"/>
      <c r="D139" s="16"/>
      <c r="E139" s="16"/>
      <c r="F139" s="16"/>
      <c r="G139" s="16"/>
      <c r="H139" s="13"/>
      <c r="I139" s="19"/>
      <c r="J139" s="20"/>
      <c r="K139" s="11"/>
    </row>
    <row r="140" spans="1:11" ht="12.75">
      <c r="A140" s="14"/>
      <c r="B140" s="9"/>
      <c r="C140" s="9"/>
      <c r="D140" s="9"/>
      <c r="E140" s="9"/>
      <c r="F140" s="9"/>
      <c r="G140" s="9"/>
      <c r="H140" s="12"/>
      <c r="I140" s="10"/>
      <c r="J140" s="11"/>
      <c r="K140" s="11"/>
    </row>
    <row r="141" spans="1:11" ht="12.75">
      <c r="A141" s="14"/>
      <c r="B141" s="9"/>
      <c r="C141" s="9"/>
      <c r="D141" s="9"/>
      <c r="E141" s="9"/>
      <c r="F141" s="9"/>
      <c r="G141" s="9"/>
      <c r="H141" s="12"/>
      <c r="I141" s="10"/>
      <c r="J141" s="11"/>
      <c r="K141" s="11"/>
    </row>
    <row r="142" spans="1:11" ht="12.75">
      <c r="A142" s="9"/>
      <c r="B142" s="9"/>
      <c r="C142" s="9"/>
      <c r="D142" s="9"/>
      <c r="E142" s="9"/>
      <c r="F142" s="9"/>
      <c r="G142" s="9"/>
      <c r="H142" s="12"/>
      <c r="I142" s="10"/>
      <c r="J142" s="11"/>
      <c r="K142" s="11"/>
    </row>
    <row r="143" spans="1:11" ht="12.75">
      <c r="A143" s="9"/>
      <c r="B143" s="9"/>
      <c r="C143" s="9"/>
      <c r="D143" s="9"/>
      <c r="E143" s="9"/>
      <c r="F143" s="9"/>
      <c r="G143" s="9"/>
      <c r="H143" s="12"/>
      <c r="I143" s="10"/>
      <c r="J143" s="11"/>
      <c r="K143" s="11"/>
    </row>
    <row r="144" spans="1:11" ht="12.75">
      <c r="A144" s="9"/>
      <c r="B144" s="9"/>
      <c r="C144" s="9"/>
      <c r="D144" s="9"/>
      <c r="E144" s="9"/>
      <c r="F144" s="9"/>
      <c r="G144" s="9"/>
      <c r="H144" s="12"/>
      <c r="I144" s="10"/>
      <c r="J144" s="11"/>
      <c r="K144" s="11"/>
    </row>
    <row r="145" spans="1:7" ht="12.75">
      <c r="A145" s="4"/>
      <c r="B145" s="5"/>
      <c r="C145" s="6"/>
      <c r="D145" s="4"/>
      <c r="E145" s="4"/>
      <c r="F145" s="4"/>
      <c r="G145" s="4"/>
    </row>
    <row r="146" spans="1:7" ht="12.75">
      <c r="A146" s="6"/>
      <c r="B146" s="2"/>
      <c r="C146" s="7"/>
      <c r="D146" s="6"/>
      <c r="E146" s="6"/>
      <c r="F146" s="6"/>
      <c r="G146" s="6"/>
    </row>
    <row r="147" ht="12.75">
      <c r="C147" s="7"/>
    </row>
    <row r="148" ht="12.75">
      <c r="C148" s="7"/>
    </row>
    <row r="149" spans="1:7" ht="12.75">
      <c r="A149" s="6"/>
      <c r="B149" s="8"/>
      <c r="C149" s="8"/>
      <c r="D149" s="6"/>
      <c r="E149" s="6"/>
      <c r="F149" s="6"/>
      <c r="G149" s="6"/>
    </row>
    <row r="150" spans="4:7" ht="12.75">
      <c r="D150" s="6"/>
      <c r="E150" s="6"/>
      <c r="F150" s="6"/>
      <c r="G150" s="6"/>
    </row>
  </sheetData>
  <sheetProtection/>
  <mergeCells count="14">
    <mergeCell ref="A136:E136"/>
    <mergeCell ref="H2:H8"/>
    <mergeCell ref="A11:D11"/>
    <mergeCell ref="A83:H83"/>
    <mergeCell ref="A116:H116"/>
    <mergeCell ref="A133:F133"/>
    <mergeCell ref="A135:G135"/>
    <mergeCell ref="B2:B8"/>
    <mergeCell ref="C2:C8"/>
    <mergeCell ref="D2:D8"/>
    <mergeCell ref="E2:E8"/>
    <mergeCell ref="F2:F8"/>
    <mergeCell ref="G2:G8"/>
    <mergeCell ref="A2:A8"/>
  </mergeCells>
  <printOptions/>
  <pageMargins left="0.62" right="0.14" top="0.43" bottom="0.99" header="0.53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jereb</cp:lastModifiedBy>
  <cp:lastPrinted>2013-03-11T13:29:39Z</cp:lastPrinted>
  <dcterms:created xsi:type="dcterms:W3CDTF">2011-08-17T05:35:27Z</dcterms:created>
  <dcterms:modified xsi:type="dcterms:W3CDTF">2013-03-14T10:54:09Z</dcterms:modified>
  <cp:category/>
  <cp:version/>
  <cp:contentType/>
  <cp:contentStatus/>
</cp:coreProperties>
</file>