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<sst xmlns="http://schemas.openxmlformats.org/spreadsheetml/2006/main" count="177" uniqueCount="141">
  <si>
    <t>INDEKS</t>
  </si>
  <si>
    <t>KONTO</t>
  </si>
  <si>
    <t xml:space="preserve">A.    BILANCA PRIHODKOV IN ODHODKOV </t>
  </si>
  <si>
    <t>I.</t>
  </si>
  <si>
    <t>S K U P A J    P R I H O D K I  (70+71+72+73+74)</t>
  </si>
  <si>
    <t>TEKOČI PRIHODKI (70+71)</t>
  </si>
  <si>
    <t>DRUGI NEDAVČNI PRIHODKI</t>
  </si>
  <si>
    <t>Drugi nedavčni prihodki</t>
  </si>
  <si>
    <t>KAPITALSKI PRIHODKI (720+722)</t>
  </si>
  <si>
    <t>PRIHODKI OD PRODAJE ZEMLJIŠČ IN NEMATERIALNEGA  PREMOŽENJA</t>
  </si>
  <si>
    <t xml:space="preserve">TRANSFERNI PRIHODKI    </t>
  </si>
  <si>
    <t>TRANSFERNI PRIHODKI IZ DRUGIH JAVNOFINANČNIH INSTITUCIJ</t>
  </si>
  <si>
    <t>Prejeta sredstva iz državnega proračuna</t>
  </si>
  <si>
    <t>Prejeta sredstva iz občinskih proračunov</t>
  </si>
  <si>
    <t>Prejeta sredstva iz drugih javnih skladov</t>
  </si>
  <si>
    <t>II.</t>
  </si>
  <si>
    <t>S K U P A J    O D H O D K I  (40+41+42+43)</t>
  </si>
  <si>
    <t>TEKOČI ODHODKI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</si>
  <si>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</si>
  <si>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</si>
  <si>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</si>
  <si>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</si>
  <si>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</si>
  <si>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SUBVENCIJE</t>
  </si>
  <si>
    <t>TRANSFERI POSAMEZNIKOM IN GOSPODINJSTVOM</t>
  </si>
  <si>
    <t>Transferi nezaposlenim</t>
  </si>
  <si>
    <t>Družinski prejemki in starševska nadomestila</t>
  </si>
  <si>
    <t>Transferi za zagotavljanje socialne varnosti</t>
  </si>
  <si>
    <t>Nadomestila plač</t>
  </si>
  <si>
    <t>Štipendije</t>
  </si>
  <si>
    <t>Drugi transferi posameznikom</t>
  </si>
  <si>
    <t>INVESTICIJSKI ODHODKI  (420)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</si>
  <si>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</si>
  <si>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</si>
  <si>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</si>
  <si>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</si>
  <si>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</si>
  <si>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</si>
  <si>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</si>
  <si>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</si>
  <si>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</si>
  <si>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</si>
  <si>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(430)</t>
  </si>
  <si>
    <t xml:space="preserve">INVESTICIJSKI TRANSFERI </t>
  </si>
  <si>
    <t>Investicijski transferi neprofitnim organizacijam in ustanovam</t>
  </si>
  <si>
    <t>Investicijski transfer javnim podjetjem in dru. v lasti občine</t>
  </si>
  <si>
    <t>Investicijski transferi privatnim podjetjem</t>
  </si>
  <si>
    <t>Investicijski transferi posameznikom in zasebnikom</t>
  </si>
  <si>
    <t>Investicijski transferi drugim izvajalcem javnih služb, ki niso posr. pror.up.</t>
  </si>
  <si>
    <t>Inv.transf.drugim rav.države, drugim lok.sk. in ožjim delom lok.sk.</t>
  </si>
  <si>
    <t>Investicijski trsansferi javnim skladom</t>
  </si>
  <si>
    <t xml:space="preserve">Investicijski transferi javnim zavodom </t>
  </si>
  <si>
    <t>III.</t>
  </si>
  <si>
    <t>PRORAČUNSKI PRESEŽEK (PRIMANJKLJAJ) (I. - II.)</t>
  </si>
  <si>
    <t>B.    RAČUN FINANČNIH TERJATEV IN NALOŽB</t>
  </si>
  <si>
    <t>IV.</t>
  </si>
  <si>
    <t>PREJETA VRAČILA DANIH POSOJIL IN PRODAJA KAPITALSKIH DELEŽEV (750+751)</t>
  </si>
  <si>
    <t xml:space="preserve">PREJETA VRAČILA DANIH POSOJIL </t>
  </si>
  <si>
    <t>Prejeta vračila danih posojil od posameznikov</t>
  </si>
  <si>
    <t>Prejeta vračila danih posojil od javnih skladov</t>
  </si>
  <si>
    <t>Prejeta vračila danih posojil od javnih podjetij</t>
  </si>
  <si>
    <t>Prejeta vračila danih posojil od finančnih institucij</t>
  </si>
  <si>
    <t>Prejeta vračila danih posojil od privatnih podjetij in zasebnikov</t>
  </si>
  <si>
    <t xml:space="preserve">PRODAJA KAPITALSKIH DELEŽEV </t>
  </si>
  <si>
    <t xml:space="preserve">Sredstva, pridobljena s prodajo kapitalskih deležev v javnih podjetjih 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</si>
  <si>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</si>
  <si>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</si>
  <si>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</si>
  <si>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Sredstva pridobljena od kupnin - prodaja po stanovanjskem zakonu</t>
  </si>
  <si>
    <t>V.</t>
  </si>
  <si>
    <t>DANA POSOJILA IN POVEČANJE KAPITALSKIH DELEŽEV (440+441)</t>
  </si>
  <si>
    <t>DANA POSOJILA</t>
  </si>
  <si>
    <t>Dana posojila posameznikom</t>
  </si>
  <si>
    <t>Dana posojila javnim skladom</t>
  </si>
  <si>
    <t>Dana posojila javnim podjetjem</t>
  </si>
  <si>
    <t>Dana posojila finančnim institucijam</t>
  </si>
  <si>
    <t>Dana posojila privatnim podjetjem in zasebnikom</t>
  </si>
  <si>
    <t>Dana posojila drugim lokalnim skupnostim ali delom lokalnih skupnosti</t>
  </si>
  <si>
    <t xml:space="preserve">POVEČANJE KAPITALSKIH DELEŽEV </t>
  </si>
  <si>
    <t>Povečanje kapitalskih deležev v javnih podjetjih</t>
  </si>
  <si>
    <t>Povečanje kapitalskih deležev v finančnih institucijah</t>
  </si>
  <si>
    <t>Povečanje kapitalskih deležev v privatnih podjetjih</t>
  </si>
  <si>
    <t>Skupna vlaganja (joint ventures)</t>
  </si>
  <si>
    <t>Povečanje drugih finančnih naložb</t>
  </si>
  <si>
    <t>VI.</t>
  </si>
  <si>
    <t>PREJETA MINUS DANA POSOJILA IN SPREMEMBE KAPITALSKIH DELEŽEV (IV. - V.)</t>
  </si>
  <si>
    <t>C.    R A Č U N    F I N A N C I R A N J A</t>
  </si>
  <si>
    <t>VII.</t>
  </si>
  <si>
    <t>ZADOLŽEVANJE  (500)</t>
  </si>
  <si>
    <t>DOMAČE ZADOLŽEVANJE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</si>
  <si>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</si>
  <si>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</si>
  <si>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</si>
  <si>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domačem trgu</t>
  </si>
  <si>
    <t>VIII.</t>
  </si>
  <si>
    <t>ODPLAČILA  DOLGA  (550)</t>
  </si>
  <si>
    <t xml:space="preserve">ODPLAČILA DOMAČEGA DOLGA 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</si>
  <si>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</si>
  <si>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</si>
  <si>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</si>
  <si>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</t>
  </si>
  <si>
    <t>IX.</t>
  </si>
  <si>
    <t>POVEČANJE (ZMANJŠANJE) SREDSTEV NA RAČUNIH (I.+IV.+VII.-II.-V.-VIII.)**</t>
  </si>
  <si>
    <t>X.</t>
  </si>
  <si>
    <t>NETO FINANCIRANJE  (VI.+VII.-VIII.-IX.)  = III. *</t>
  </si>
  <si>
    <t>XI.</t>
  </si>
  <si>
    <t>STANJE SREDSTEV NA RAČUNIH NA DAN 31. 12. PRETEKLEGA LETA</t>
  </si>
  <si>
    <t>* Skupni znesek neto financiranja je enak znesku proračunskega presežka oziroma proračunskega primanjkljaja  (z obratnim predznakom).</t>
  </si>
  <si>
    <t xml:space="preserve">** Povečanje (zmanjšanje) sredstev na računih prikaže dejanski proračunski presežek (primanjkljaj) z upoštevanjem računa finančnih terjatev in naložb in </t>
  </si>
  <si>
    <t xml:space="preserve">   računa financiranja. S stanjem sredstev na računih iz preteklih let se proračunski presežek povečuje (primanjkljaj znižuje).</t>
  </si>
  <si>
    <t>Plan</t>
  </si>
  <si>
    <t>Real.</t>
  </si>
  <si>
    <t>DAVČNI PRIHODKI (700)</t>
  </si>
  <si>
    <t>Prihodki od obresti</t>
  </si>
  <si>
    <t>TEKOČI TRANSFERI (410+411)</t>
  </si>
  <si>
    <t>UDELEŽBA NA DOBIČKU IN PRIHODKI OD PREMOŽENJA</t>
  </si>
  <si>
    <t>Prihodki od premoženja</t>
  </si>
  <si>
    <t>PRIHODKI OD PRODAJE OSNOVNIH SREDSTEV</t>
  </si>
  <si>
    <t>PREJETE DONACIJE (730+731)</t>
  </si>
  <si>
    <t xml:space="preserve">PREJETE DONACIJE IZ DOMAČIH VIROV </t>
  </si>
  <si>
    <t>PREJETE DONACIJE IZ TUJINE</t>
  </si>
  <si>
    <t>Prejeta vračila danih posojil od drugih lokalnih skupnosti ali delov lokal. skupnosti</t>
  </si>
  <si>
    <t>RFN13/</t>
  </si>
  <si>
    <t>FN13</t>
  </si>
  <si>
    <t>Prihodki od prodaje blaga in storitev</t>
  </si>
  <si>
    <t>Subvencije posameznikom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</si>
  <si>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</si>
  <si>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</si>
  <si>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</si>
  <si>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</si>
  <si>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</si>
  <si>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</si>
  <si>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</si>
  <si>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</si>
  <si>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</si>
  <si>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REZERVE</t>
  </si>
  <si>
    <t>PRIHODKI OD BLAGA IN STORITEV</t>
  </si>
  <si>
    <t>Drugi prihodki od premoženja</t>
  </si>
  <si>
    <t>NEDAVČNI PRIHODKI (710+713+714)</t>
  </si>
  <si>
    <t>*4029</t>
  </si>
  <si>
    <r>
      <t xml:space="preserve">*4209 -  Med druge operativne odhodke uvrščamo strošek plačanega davka na nepremičnine, ki bo znašal približno 45.000 </t>
    </r>
    <r>
      <rPr>
        <sz val="9"/>
        <color indexed="10"/>
        <rFont val="Calibri"/>
        <family val="2"/>
      </rPr>
      <t>€</t>
    </r>
    <r>
      <rPr>
        <sz val="9"/>
        <color indexed="10"/>
        <rFont val="Arial CE"/>
        <family val="2"/>
      </rPr>
      <t>.</t>
    </r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</si>
</sst>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4]d\.\ mmmm\ yyyy"/>
    <numFmt numFmtId="173" formatCode="#,##0.0"/>
    <numFmt numFmtId="174" formatCode="0.0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0.00000"/>
    <numFmt numFmtId="180" formatCode="0.0000"/>
    <numFmt numFmtId="181" formatCode="0.000"/>
  </numFmts>
  <fonts count="50">
    <font>
      <sz val="10"/>
      <name val="Arial"/>
      <family val="0"/>
    </font>
    <font>
      <sz val="10"/>
      <name val="Arial CE"/>
      <family val="2"/>
    </font>
    <font>
      <sz val="10"/>
      <name val="Times New Roman CE"/>
      <family val="0"/>
    </font>
    <font>
      <sz val="8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name val="Times New Roman CE"/>
      <family val="0"/>
    </font>
    <font>
      <b/>
      <sz val="9"/>
      <name val="Arial"/>
      <family val="2"/>
    </font>
    <font>
      <sz val="9"/>
      <color indexed="10"/>
      <name val="Arial CE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>
      <alignment horizontal="left"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Border="1" applyAlignment="1" quotePrefix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5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3" fontId="8" fillId="35" borderId="14" xfId="0" applyNumberFormat="1" applyFont="1" applyFill="1" applyBorder="1" applyAlignment="1">
      <alignment horizontal="right"/>
    </xf>
    <xf numFmtId="3" fontId="8" fillId="35" borderId="16" xfId="0" applyNumberFormat="1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3" fontId="8" fillId="35" borderId="17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6" fillId="35" borderId="11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3" fontId="8" fillId="35" borderId="12" xfId="0" applyNumberFormat="1" applyFont="1" applyFill="1" applyBorder="1" applyAlignment="1">
      <alignment horizontal="right"/>
    </xf>
    <xf numFmtId="0" fontId="8" fillId="35" borderId="0" xfId="0" applyFont="1" applyFill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6" fillId="35" borderId="14" xfId="0" applyFont="1" applyFill="1" applyBorder="1" applyAlignment="1">
      <alignment/>
    </xf>
    <xf numFmtId="0" fontId="8" fillId="35" borderId="13" xfId="0" applyFont="1" applyFill="1" applyBorder="1" applyAlignment="1">
      <alignment horizontal="right" vertical="top"/>
    </xf>
    <xf numFmtId="0" fontId="8" fillId="35" borderId="14" xfId="0" applyFont="1" applyFill="1" applyBorder="1" applyAlignment="1">
      <alignment vertical="top"/>
    </xf>
    <xf numFmtId="0" fontId="8" fillId="35" borderId="14" xfId="0" applyFont="1" applyFill="1" applyBorder="1" applyAlignment="1">
      <alignment wrapText="1"/>
    </xf>
    <xf numFmtId="0" fontId="8" fillId="35" borderId="14" xfId="0" applyFont="1" applyFill="1" applyBorder="1" applyAlignment="1">
      <alignment horizontal="right"/>
    </xf>
    <xf numFmtId="0" fontId="8" fillId="35" borderId="18" xfId="0" applyFont="1" applyFill="1" applyBorder="1" applyAlignment="1">
      <alignment horizontal="right"/>
    </xf>
    <xf numFmtId="0" fontId="8" fillId="35" borderId="17" xfId="0" applyFont="1" applyFill="1" applyBorder="1" applyAlignment="1">
      <alignment horizontal="right"/>
    </xf>
    <xf numFmtId="0" fontId="8" fillId="35" borderId="13" xfId="0" applyFont="1" applyFill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8" fillId="35" borderId="12" xfId="0" applyFont="1" applyFill="1" applyBorder="1" applyAlignment="1">
      <alignment vertical="top"/>
    </xf>
    <xf numFmtId="0" fontId="8" fillId="35" borderId="12" xfId="0" applyFont="1" applyFill="1" applyBorder="1" applyAlignment="1">
      <alignment wrapText="1"/>
    </xf>
    <xf numFmtId="0" fontId="8" fillId="35" borderId="10" xfId="0" applyFont="1" applyFill="1" applyBorder="1" applyAlignment="1">
      <alignment horizontal="right"/>
    </xf>
    <xf numFmtId="0" fontId="8" fillId="35" borderId="13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4" fontId="8" fillId="33" borderId="11" xfId="0" applyNumberFormat="1" applyFont="1" applyFill="1" applyBorder="1" applyAlignment="1">
      <alignment horizontal="center"/>
    </xf>
    <xf numFmtId="3" fontId="8" fillId="35" borderId="14" xfId="0" applyNumberFormat="1" applyFont="1" applyFill="1" applyBorder="1" applyAlignment="1">
      <alignment/>
    </xf>
    <xf numFmtId="3" fontId="8" fillId="35" borderId="19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 horizontal="center"/>
    </xf>
    <xf numFmtId="3" fontId="8" fillId="35" borderId="11" xfId="0" applyNumberFormat="1" applyFont="1" applyFill="1" applyBorder="1" applyAlignment="1">
      <alignment horizontal="right"/>
    </xf>
    <xf numFmtId="3" fontId="8" fillId="35" borderId="0" xfId="0" applyNumberFormat="1" applyFont="1" applyFill="1" applyAlignment="1">
      <alignment horizontal="right"/>
    </xf>
    <xf numFmtId="2" fontId="6" fillId="35" borderId="19" xfId="0" applyNumberFormat="1" applyFont="1" applyFill="1" applyBorder="1" applyAlignment="1">
      <alignment horizontal="right"/>
    </xf>
    <xf numFmtId="2" fontId="8" fillId="35" borderId="19" xfId="0" applyNumberFormat="1" applyFont="1" applyFill="1" applyBorder="1" applyAlignment="1">
      <alignment horizontal="right"/>
    </xf>
    <xf numFmtId="3" fontId="8" fillId="35" borderId="18" xfId="0" applyNumberFormat="1" applyFont="1" applyFill="1" applyBorder="1" applyAlignment="1">
      <alignment horizontal="right"/>
    </xf>
    <xf numFmtId="11" fontId="47" fillId="0" borderId="13" xfId="0" applyNumberFormat="1" applyFont="1" applyBorder="1" applyAlignment="1">
      <alignment horizontal="right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A119">
      <selection activeCell="D76" sqref="D76"/>
    </sheetView>
  </sheetViews>
  <sheetFormatPr defaultColWidth="9.140625" defaultRowHeight="12.75"/>
  <cols>
    <col min="1" max="1" width="7.8515625" style="1" customWidth="1"/>
    <col min="2" max="2" width="3.140625" style="1" customWidth="1"/>
    <col min="3" max="3" width="63.8515625" style="1" bestFit="1" customWidth="1"/>
    <col min="4" max="7" width="11.7109375" style="1" customWidth="1"/>
    <col min="8" max="8" width="8.421875" style="3" bestFit="1" customWidth="1"/>
    <col min="9" max="16384" width="9.140625" style="2" customWidth="1"/>
  </cols>
  <sheetData>
    <row r="1" spans="1:11" ht="13.5" thickBot="1">
      <c r="A1" s="15"/>
      <c r="B1" s="16"/>
      <c r="C1" s="17"/>
      <c r="D1" s="16"/>
      <c r="E1" s="16"/>
      <c r="F1" s="16"/>
      <c r="G1" s="16"/>
      <c r="H1" s="18"/>
      <c r="I1" s="19"/>
      <c r="J1" s="20"/>
      <c r="K1" s="11"/>
    </row>
    <row r="2" spans="1:11" ht="12.75">
      <c r="A2" s="102"/>
      <c r="B2" s="96"/>
      <c r="C2" s="98"/>
      <c r="D2" s="100" t="s">
        <v>111</v>
      </c>
      <c r="E2" s="100" t="s">
        <v>110</v>
      </c>
      <c r="F2" s="100" t="s">
        <v>110</v>
      </c>
      <c r="G2" s="100" t="s">
        <v>110</v>
      </c>
      <c r="H2" s="100" t="s">
        <v>0</v>
      </c>
      <c r="I2" s="19"/>
      <c r="J2" s="20"/>
      <c r="K2" s="11"/>
    </row>
    <row r="3" spans="1:11" ht="12.75">
      <c r="A3" s="103"/>
      <c r="B3" s="97"/>
      <c r="C3" s="99"/>
      <c r="D3" s="101"/>
      <c r="E3" s="101"/>
      <c r="F3" s="101"/>
      <c r="G3" s="101"/>
      <c r="H3" s="101"/>
      <c r="I3" s="19"/>
      <c r="J3" s="20"/>
      <c r="K3" s="11"/>
    </row>
    <row r="4" spans="1:11" ht="12.75">
      <c r="A4" s="103"/>
      <c r="B4" s="97"/>
      <c r="C4" s="99"/>
      <c r="D4" s="101"/>
      <c r="E4" s="101"/>
      <c r="F4" s="101"/>
      <c r="G4" s="101"/>
      <c r="H4" s="101"/>
      <c r="I4" s="19"/>
      <c r="J4" s="20"/>
      <c r="K4" s="11"/>
    </row>
    <row r="5" spans="1:11" ht="12.75">
      <c r="A5" s="103"/>
      <c r="B5" s="97"/>
      <c r="C5" s="99"/>
      <c r="D5" s="101"/>
      <c r="E5" s="101"/>
      <c r="F5" s="101"/>
      <c r="G5" s="101"/>
      <c r="H5" s="101"/>
      <c r="I5" s="19"/>
      <c r="J5" s="20"/>
      <c r="K5" s="11"/>
    </row>
    <row r="6" spans="1:11" ht="12.75">
      <c r="A6" s="103"/>
      <c r="B6" s="97"/>
      <c r="C6" s="99"/>
      <c r="D6" s="101"/>
      <c r="E6" s="101"/>
      <c r="F6" s="101"/>
      <c r="G6" s="101"/>
      <c r="H6" s="101"/>
      <c r="I6" s="19"/>
      <c r="J6" s="20"/>
      <c r="K6" s="11"/>
    </row>
    <row r="7" spans="1:11" ht="12.75">
      <c r="A7" s="103"/>
      <c r="B7" s="97"/>
      <c r="C7" s="99"/>
      <c r="D7" s="101"/>
      <c r="E7" s="101"/>
      <c r="F7" s="101"/>
      <c r="G7" s="101"/>
      <c r="H7" s="101"/>
      <c r="I7" s="19"/>
      <c r="J7" s="20"/>
      <c r="K7" s="11"/>
    </row>
    <row r="8" spans="1:11" ht="12.75">
      <c r="A8" s="103"/>
      <c r="B8" s="97"/>
      <c r="C8" s="99"/>
      <c r="D8" s="101"/>
      <c r="E8" s="101"/>
      <c r="F8" s="101"/>
      <c r="G8" s="101"/>
      <c r="H8" s="101"/>
      <c r="I8" s="19"/>
      <c r="J8" s="20"/>
      <c r="K8" s="11"/>
    </row>
    <row r="9" spans="1:11" ht="12.75">
      <c r="A9" s="27" t="s">
        <v>1</v>
      </c>
      <c r="B9" s="25"/>
      <c r="C9" s="25"/>
      <c r="D9" s="81">
        <v>41639</v>
      </c>
      <c r="E9" s="29">
        <v>2013</v>
      </c>
      <c r="F9" s="29">
        <v>2014</v>
      </c>
      <c r="G9" s="29">
        <v>2015</v>
      </c>
      <c r="H9" s="29" t="s">
        <v>122</v>
      </c>
      <c r="I9" s="19"/>
      <c r="J9" s="20"/>
      <c r="K9" s="11"/>
    </row>
    <row r="10" spans="1:11" ht="13.5" thickBot="1">
      <c r="A10" s="26"/>
      <c r="B10" s="25"/>
      <c r="C10" s="25"/>
      <c r="D10" s="30"/>
      <c r="E10" s="31"/>
      <c r="F10" s="31"/>
      <c r="G10" s="31"/>
      <c r="H10" s="29" t="s">
        <v>123</v>
      </c>
      <c r="I10" s="19"/>
      <c r="J10" s="20"/>
      <c r="K10" s="11"/>
    </row>
    <row r="11" spans="1:11" ht="13.5" thickBot="1">
      <c r="A11" s="104" t="s">
        <v>2</v>
      </c>
      <c r="B11" s="105"/>
      <c r="C11" s="105"/>
      <c r="D11" s="105"/>
      <c r="E11" s="32"/>
      <c r="F11" s="32"/>
      <c r="G11" s="32"/>
      <c r="H11" s="33"/>
      <c r="I11" s="19"/>
      <c r="J11" s="20"/>
      <c r="K11" s="11"/>
    </row>
    <row r="12" spans="1:11" ht="13.5" thickBot="1">
      <c r="A12" s="34"/>
      <c r="B12" s="35" t="s">
        <v>3</v>
      </c>
      <c r="C12" s="35" t="s">
        <v>4</v>
      </c>
      <c r="D12" s="36">
        <f>D13+D24+D30</f>
        <v>1216700</v>
      </c>
      <c r="E12" s="37">
        <f>E14+E15+E24+E27+E30</f>
        <v>2185000</v>
      </c>
      <c r="F12" s="37">
        <f>F14+F15+F24+F30</f>
        <v>1512000</v>
      </c>
      <c r="G12" s="37">
        <f>G14+G15+G24+G30</f>
        <v>2032000</v>
      </c>
      <c r="H12" s="89">
        <f>D12/E12*100</f>
        <v>55.684210526315795</v>
      </c>
      <c r="I12" s="19"/>
      <c r="J12" s="20"/>
      <c r="K12" s="11"/>
    </row>
    <row r="13" spans="1:11" ht="13.5" thickBot="1">
      <c r="A13" s="38"/>
      <c r="B13" s="39"/>
      <c r="C13" s="40" t="s">
        <v>5</v>
      </c>
      <c r="D13" s="41">
        <f>D14+D15</f>
        <v>635887</v>
      </c>
      <c r="E13" s="42">
        <f>E14+E15</f>
        <v>683000</v>
      </c>
      <c r="F13" s="42">
        <f>F14+F15</f>
        <v>632000</v>
      </c>
      <c r="G13" s="42">
        <f>G14+G15</f>
        <v>632000</v>
      </c>
      <c r="H13" s="89">
        <f aca="true" t="shared" si="0" ref="H13:H33">D13/E13*100</f>
        <v>93.10204978038067</v>
      </c>
      <c r="I13" s="19"/>
      <c r="J13" s="20"/>
      <c r="K13" s="11"/>
    </row>
    <row r="14" spans="1:11" ht="13.5" thickBot="1">
      <c r="A14" s="43">
        <v>70</v>
      </c>
      <c r="B14" s="39"/>
      <c r="C14" s="40" t="s">
        <v>112</v>
      </c>
      <c r="D14" s="41">
        <v>0</v>
      </c>
      <c r="E14" s="45">
        <v>0</v>
      </c>
      <c r="F14" s="45">
        <v>0</v>
      </c>
      <c r="G14" s="45">
        <v>0</v>
      </c>
      <c r="H14" s="88"/>
      <c r="I14" s="19"/>
      <c r="J14" s="20"/>
      <c r="K14" s="11"/>
    </row>
    <row r="15" spans="1:11" ht="13.5" thickBot="1">
      <c r="A15" s="43">
        <v>71</v>
      </c>
      <c r="B15" s="39"/>
      <c r="C15" s="40" t="s">
        <v>138</v>
      </c>
      <c r="D15" s="41">
        <f>D16+D21+D22</f>
        <v>635887</v>
      </c>
      <c r="E15" s="42">
        <f>E16+E20+E22</f>
        <v>683000</v>
      </c>
      <c r="F15" s="42">
        <f>F16</f>
        <v>632000</v>
      </c>
      <c r="G15" s="42">
        <f>G16</f>
        <v>632000</v>
      </c>
      <c r="H15" s="89">
        <f t="shared" si="0"/>
        <v>93.10204978038067</v>
      </c>
      <c r="I15" s="19"/>
      <c r="J15" s="20"/>
      <c r="K15" s="11"/>
    </row>
    <row r="16" spans="1:11" ht="13.5" thickBot="1">
      <c r="A16" s="43">
        <v>710</v>
      </c>
      <c r="B16" s="39"/>
      <c r="C16" s="40" t="s">
        <v>115</v>
      </c>
      <c r="D16" s="41">
        <f>D17+D18+D19</f>
        <v>632879</v>
      </c>
      <c r="E16" s="42">
        <f>E17+E18+E19</f>
        <v>671500</v>
      </c>
      <c r="F16" s="42">
        <f>F17+F18+F19</f>
        <v>632000</v>
      </c>
      <c r="G16" s="42">
        <f>G17+G18+G19</f>
        <v>632000</v>
      </c>
      <c r="H16" s="89">
        <f t="shared" si="0"/>
        <v>94.24854802680565</v>
      </c>
      <c r="I16" s="19"/>
      <c r="J16" s="20"/>
      <c r="K16" s="11"/>
    </row>
    <row r="17" spans="1:11" ht="13.5" thickBot="1">
      <c r="A17" s="46">
        <v>7102</v>
      </c>
      <c r="B17" s="39"/>
      <c r="C17" s="39" t="s">
        <v>113</v>
      </c>
      <c r="D17" s="47">
        <v>1668</v>
      </c>
      <c r="E17" s="50">
        <v>1000</v>
      </c>
      <c r="F17" s="50">
        <v>1000</v>
      </c>
      <c r="G17" s="50">
        <v>1000</v>
      </c>
      <c r="H17" s="88">
        <f t="shared" si="0"/>
        <v>166.79999999999998</v>
      </c>
      <c r="I17" s="19"/>
      <c r="J17" s="20"/>
      <c r="K17" s="11"/>
    </row>
    <row r="18" spans="1:11" ht="13.5" thickBot="1">
      <c r="A18" s="46">
        <v>7103</v>
      </c>
      <c r="B18" s="39"/>
      <c r="C18" s="39" t="s">
        <v>116</v>
      </c>
      <c r="D18" s="47">
        <v>630225</v>
      </c>
      <c r="E18" s="50">
        <v>670000</v>
      </c>
      <c r="F18" s="50">
        <v>630000</v>
      </c>
      <c r="G18" s="50">
        <v>630000</v>
      </c>
      <c r="H18" s="88">
        <f t="shared" si="0"/>
        <v>94.06343283582089</v>
      </c>
      <c r="I18" s="19"/>
      <c r="J18" s="20"/>
      <c r="K18" s="11"/>
    </row>
    <row r="19" spans="1:11" ht="13.5" thickBot="1">
      <c r="A19" s="46">
        <v>7104</v>
      </c>
      <c r="B19" s="39"/>
      <c r="C19" s="39" t="s">
        <v>137</v>
      </c>
      <c r="D19" s="47">
        <v>986</v>
      </c>
      <c r="E19" s="50">
        <v>500</v>
      </c>
      <c r="F19" s="50">
        <v>1000</v>
      </c>
      <c r="G19" s="50">
        <v>1000</v>
      </c>
      <c r="H19" s="88"/>
      <c r="I19" s="19"/>
      <c r="J19" s="20"/>
      <c r="K19" s="11"/>
    </row>
    <row r="20" spans="1:11" ht="13.5" thickBot="1">
      <c r="A20" s="43">
        <v>713</v>
      </c>
      <c r="B20" s="39"/>
      <c r="C20" s="40" t="s">
        <v>136</v>
      </c>
      <c r="D20" s="41">
        <f>D21</f>
        <v>0</v>
      </c>
      <c r="E20" s="42">
        <f>E21</f>
        <v>1500</v>
      </c>
      <c r="F20" s="42">
        <f>F21</f>
        <v>1000</v>
      </c>
      <c r="G20" s="42">
        <f>G21</f>
        <v>1000</v>
      </c>
      <c r="H20" s="89">
        <f t="shared" si="0"/>
        <v>0</v>
      </c>
      <c r="I20" s="19"/>
      <c r="J20" s="20"/>
      <c r="K20" s="11"/>
    </row>
    <row r="21" spans="1:11" ht="13.5" thickBot="1">
      <c r="A21" s="46">
        <v>7130</v>
      </c>
      <c r="B21" s="39"/>
      <c r="C21" s="39" t="s">
        <v>124</v>
      </c>
      <c r="D21" s="47">
        <v>0</v>
      </c>
      <c r="E21" s="50">
        <v>1500</v>
      </c>
      <c r="F21" s="50">
        <v>1000</v>
      </c>
      <c r="G21" s="50">
        <v>1000</v>
      </c>
      <c r="H21" s="88">
        <f t="shared" si="0"/>
        <v>0</v>
      </c>
      <c r="I21" s="19"/>
      <c r="J21" s="20"/>
      <c r="K21" s="11"/>
    </row>
    <row r="22" spans="1:11" ht="13.5" thickBot="1">
      <c r="A22" s="43">
        <v>714</v>
      </c>
      <c r="B22" s="39"/>
      <c r="C22" s="40" t="s">
        <v>6</v>
      </c>
      <c r="D22" s="41">
        <f>D23</f>
        <v>3008</v>
      </c>
      <c r="E22" s="42">
        <f>E23</f>
        <v>10000</v>
      </c>
      <c r="F22" s="42">
        <f>F23</f>
        <v>5000</v>
      </c>
      <c r="G22" s="42">
        <f>G23</f>
        <v>6000</v>
      </c>
      <c r="H22" s="89">
        <f t="shared" si="0"/>
        <v>30.080000000000002</v>
      </c>
      <c r="I22" s="19"/>
      <c r="J22" s="20"/>
      <c r="K22" s="11"/>
    </row>
    <row r="23" spans="1:11" ht="13.5" thickBot="1">
      <c r="A23" s="46">
        <v>7141</v>
      </c>
      <c r="B23" s="39"/>
      <c r="C23" s="39" t="s">
        <v>7</v>
      </c>
      <c r="D23" s="47">
        <v>3008</v>
      </c>
      <c r="E23" s="50">
        <v>10000</v>
      </c>
      <c r="F23" s="50">
        <v>5000</v>
      </c>
      <c r="G23" s="50">
        <v>6000</v>
      </c>
      <c r="H23" s="88">
        <f t="shared" si="0"/>
        <v>30.080000000000002</v>
      </c>
      <c r="I23" s="19"/>
      <c r="J23" s="80">
        <f>F12+F99+F132-F38-F113-F138</f>
        <v>-90000</v>
      </c>
      <c r="K23" s="11"/>
    </row>
    <row r="24" spans="1:11" ht="12.75" customHeight="1" thickBot="1">
      <c r="A24" s="43">
        <v>72</v>
      </c>
      <c r="B24" s="39"/>
      <c r="C24" s="40" t="s">
        <v>8</v>
      </c>
      <c r="D24" s="41">
        <f>D25+D26</f>
        <v>36632</v>
      </c>
      <c r="E24" s="42">
        <f>E25+E26</f>
        <v>200000</v>
      </c>
      <c r="F24" s="42">
        <f>F25+F26</f>
        <v>50000</v>
      </c>
      <c r="G24" s="42">
        <f>G25</f>
        <v>50000</v>
      </c>
      <c r="H24" s="89">
        <f t="shared" si="0"/>
        <v>18.316</v>
      </c>
      <c r="I24" s="19"/>
      <c r="J24" s="20"/>
      <c r="K24" s="11"/>
    </row>
    <row r="25" spans="1:11" ht="12.75" customHeight="1" thickBot="1">
      <c r="A25" s="46">
        <v>720</v>
      </c>
      <c r="B25" s="39"/>
      <c r="C25" s="39" t="s">
        <v>117</v>
      </c>
      <c r="D25" s="47">
        <v>36632</v>
      </c>
      <c r="E25" s="50">
        <v>200000</v>
      </c>
      <c r="F25" s="50">
        <v>50000</v>
      </c>
      <c r="G25" s="50">
        <v>50000</v>
      </c>
      <c r="H25" s="88">
        <f t="shared" si="0"/>
        <v>18.316</v>
      </c>
      <c r="I25" s="19"/>
      <c r="J25" s="20"/>
      <c r="K25" s="11"/>
    </row>
    <row r="26" spans="1:11" ht="12.75" customHeight="1" thickBot="1">
      <c r="A26" s="46">
        <v>722</v>
      </c>
      <c r="B26" s="39"/>
      <c r="C26" s="39" t="s">
        <v>9</v>
      </c>
      <c r="D26" s="49">
        <v>0</v>
      </c>
      <c r="E26" s="51">
        <v>0</v>
      </c>
      <c r="F26" s="51">
        <v>0</v>
      </c>
      <c r="G26" s="50">
        <v>0</v>
      </c>
      <c r="H26" s="88"/>
      <c r="I26" s="19"/>
      <c r="J26" s="20"/>
      <c r="K26" s="11"/>
    </row>
    <row r="27" spans="1:11" ht="12.75" customHeight="1" thickBot="1">
      <c r="A27" s="43">
        <v>73</v>
      </c>
      <c r="B27" s="39"/>
      <c r="C27" s="40" t="s">
        <v>118</v>
      </c>
      <c r="D27" s="52">
        <v>0</v>
      </c>
      <c r="E27" s="45">
        <v>0</v>
      </c>
      <c r="F27" s="45">
        <f>F28+F29</f>
        <v>0</v>
      </c>
      <c r="G27" s="45">
        <v>0</v>
      </c>
      <c r="H27" s="88"/>
      <c r="I27" s="19"/>
      <c r="J27" s="20"/>
      <c r="K27" s="11"/>
    </row>
    <row r="28" spans="1:11" ht="13.5" thickBot="1">
      <c r="A28" s="46">
        <v>730</v>
      </c>
      <c r="B28" s="39"/>
      <c r="C28" s="39" t="s">
        <v>119</v>
      </c>
      <c r="D28" s="49">
        <v>0</v>
      </c>
      <c r="E28" s="51">
        <v>0</v>
      </c>
      <c r="F28" s="51">
        <v>0</v>
      </c>
      <c r="G28" s="51">
        <v>0</v>
      </c>
      <c r="H28" s="88"/>
      <c r="I28" s="19"/>
      <c r="J28" s="20"/>
      <c r="K28" s="11"/>
    </row>
    <row r="29" spans="1:11" ht="13.5" thickBot="1">
      <c r="A29" s="46">
        <v>731</v>
      </c>
      <c r="B29" s="39"/>
      <c r="C29" s="39" t="s">
        <v>120</v>
      </c>
      <c r="D29" s="49">
        <v>0</v>
      </c>
      <c r="E29" s="51">
        <v>0</v>
      </c>
      <c r="F29" s="51">
        <v>0</v>
      </c>
      <c r="G29" s="51">
        <v>0</v>
      </c>
      <c r="H29" s="88"/>
      <c r="I29" s="19"/>
      <c r="J29" s="20"/>
      <c r="K29" s="11"/>
    </row>
    <row r="30" spans="1:11" ht="13.5" thickBot="1">
      <c r="A30" s="43">
        <v>74</v>
      </c>
      <c r="B30" s="39"/>
      <c r="C30" s="40" t="s">
        <v>10</v>
      </c>
      <c r="D30" s="41">
        <f>D31</f>
        <v>544181</v>
      </c>
      <c r="E30" s="42">
        <f>E31</f>
        <v>1302000</v>
      </c>
      <c r="F30" s="42">
        <f>F31</f>
        <v>830000</v>
      </c>
      <c r="G30" s="42">
        <f>G31</f>
        <v>1350000</v>
      </c>
      <c r="H30" s="89">
        <f t="shared" si="0"/>
        <v>41.79577572964669</v>
      </c>
      <c r="I30" s="19"/>
      <c r="J30" s="20"/>
      <c r="K30" s="11"/>
    </row>
    <row r="31" spans="1:11" ht="13.5" thickBot="1">
      <c r="A31" s="43">
        <v>740</v>
      </c>
      <c r="B31" s="39"/>
      <c r="C31" s="40" t="s">
        <v>11</v>
      </c>
      <c r="D31" s="41">
        <f>D32+D33+D34</f>
        <v>544181</v>
      </c>
      <c r="E31" s="42">
        <f>E32+E33+E34</f>
        <v>1302000</v>
      </c>
      <c r="F31" s="42">
        <f>F32+F33+F34</f>
        <v>830000</v>
      </c>
      <c r="G31" s="42">
        <f>G32+G33+G34</f>
        <v>1350000</v>
      </c>
      <c r="H31" s="89">
        <f t="shared" si="0"/>
        <v>41.79577572964669</v>
      </c>
      <c r="I31" s="19"/>
      <c r="J31" s="20"/>
      <c r="K31" s="11"/>
    </row>
    <row r="32" spans="1:11" ht="13.5" thickBot="1">
      <c r="A32" s="46">
        <v>7400</v>
      </c>
      <c r="B32" s="39"/>
      <c r="C32" s="39" t="s">
        <v>12</v>
      </c>
      <c r="D32" s="49">
        <v>0</v>
      </c>
      <c r="E32" s="51">
        <v>0</v>
      </c>
      <c r="F32" s="51">
        <v>0</v>
      </c>
      <c r="G32" s="51">
        <v>0</v>
      </c>
      <c r="H32" s="88"/>
      <c r="I32" s="19"/>
      <c r="J32" s="20"/>
      <c r="K32" s="11"/>
    </row>
    <row r="33" spans="1:11" ht="13.5" thickBot="1">
      <c r="A33" s="46">
        <v>7401</v>
      </c>
      <c r="B33" s="39"/>
      <c r="C33" s="39" t="s">
        <v>13</v>
      </c>
      <c r="D33" s="47">
        <v>544181</v>
      </c>
      <c r="E33" s="50">
        <v>1302000</v>
      </c>
      <c r="F33" s="50">
        <v>830000</v>
      </c>
      <c r="G33" s="50">
        <v>1350000</v>
      </c>
      <c r="H33" s="88">
        <f t="shared" si="0"/>
        <v>41.79577572964669</v>
      </c>
      <c r="I33" s="19"/>
      <c r="J33" s="20"/>
      <c r="K33" s="11"/>
    </row>
    <row r="34" spans="1:11" ht="13.5" thickBot="1">
      <c r="A34" s="46">
        <v>7403</v>
      </c>
      <c r="B34" s="39"/>
      <c r="C34" s="39" t="s">
        <v>14</v>
      </c>
      <c r="D34" s="49">
        <v>0</v>
      </c>
      <c r="E34" s="51">
        <v>0</v>
      </c>
      <c r="F34" s="51">
        <v>0</v>
      </c>
      <c r="G34" s="51">
        <v>0</v>
      </c>
      <c r="H34" s="88"/>
      <c r="I34" s="19"/>
      <c r="J34" s="20"/>
      <c r="K34" s="11"/>
    </row>
    <row r="35" spans="1:11" ht="12.75">
      <c r="A35" s="26"/>
      <c r="B35" s="25"/>
      <c r="C35" s="25"/>
      <c r="D35" s="28" t="s">
        <v>111</v>
      </c>
      <c r="E35" s="29" t="s">
        <v>110</v>
      </c>
      <c r="F35" s="29" t="s">
        <v>110</v>
      </c>
      <c r="G35" s="29" t="s">
        <v>110</v>
      </c>
      <c r="H35" s="29" t="s">
        <v>0</v>
      </c>
      <c r="I35" s="19"/>
      <c r="J35" s="20"/>
      <c r="K35" s="11"/>
    </row>
    <row r="36" spans="1:11" ht="12.75">
      <c r="A36" s="27" t="s">
        <v>1</v>
      </c>
      <c r="B36" s="25"/>
      <c r="C36" s="25"/>
      <c r="D36" s="81">
        <v>41639</v>
      </c>
      <c r="E36" s="29">
        <v>2013</v>
      </c>
      <c r="F36" s="29">
        <v>2014</v>
      </c>
      <c r="G36" s="29">
        <v>2015</v>
      </c>
      <c r="H36" s="29" t="s">
        <v>122</v>
      </c>
      <c r="I36" s="19"/>
      <c r="J36" s="20"/>
      <c r="K36" s="11"/>
    </row>
    <row r="37" spans="1:11" ht="13.5" thickBot="1">
      <c r="A37" s="26"/>
      <c r="B37" s="25"/>
      <c r="C37" s="25"/>
      <c r="D37" s="30"/>
      <c r="E37" s="31"/>
      <c r="F37" s="31"/>
      <c r="G37" s="31"/>
      <c r="H37" s="29" t="s">
        <v>123</v>
      </c>
      <c r="I37" s="19"/>
      <c r="J37" s="20"/>
      <c r="K37" s="11"/>
    </row>
    <row r="38" spans="1:11" ht="13.5" thickBot="1">
      <c r="A38" s="53"/>
      <c r="B38" s="54" t="s">
        <v>15</v>
      </c>
      <c r="C38" s="54" t="s">
        <v>16</v>
      </c>
      <c r="D38" s="36">
        <f>D39+D63+D73</f>
        <v>1766453</v>
      </c>
      <c r="E38" s="55">
        <f>E39+E63+E73</f>
        <v>2225000</v>
      </c>
      <c r="F38" s="55">
        <f>F39+F63+F73+F87</f>
        <v>1512000</v>
      </c>
      <c r="G38" s="55">
        <f>G39+G63+G73+G87</f>
        <v>2032000</v>
      </c>
      <c r="H38" s="89">
        <f aca="true" t="shared" si="1" ref="H38:H83">D38/E38*100</f>
        <v>79.39114606741573</v>
      </c>
      <c r="I38" s="19"/>
      <c r="J38" s="20"/>
      <c r="K38" s="11"/>
    </row>
    <row r="39" spans="1:11" ht="13.5" thickBot="1">
      <c r="A39" s="43">
        <v>40</v>
      </c>
      <c r="B39" s="39"/>
      <c r="C39" s="40" t="s">
        <v>17</v>
      </c>
      <c r="D39" s="41">
        <f>D40+D50+D51+D61+D62</f>
        <v>421119</v>
      </c>
      <c r="E39" s="42">
        <f>E40+E50+E51+E61+E62</f>
        <v>496000</v>
      </c>
      <c r="F39" s="42">
        <f>F40+F50+F51+F61+F62</f>
        <v>533000</v>
      </c>
      <c r="G39" s="42">
        <f>G40+G50+G51+G61+G62</f>
        <v>546500</v>
      </c>
      <c r="H39" s="89">
        <f t="shared" si="1"/>
        <v>84.90302419354838</v>
      </c>
      <c r="I39" s="19"/>
      <c r="J39" s="20"/>
      <c r="K39" s="11"/>
    </row>
    <row r="40" spans="1:11" ht="13.5" customHeight="1" thickBot="1">
      <c r="A40" s="43">
        <v>400</v>
      </c>
      <c r="B40" s="39"/>
      <c r="C40" s="40" t="s">
        <v>18</v>
      </c>
      <c r="D40" s="41">
        <v>88969</v>
      </c>
      <c r="E40" s="42">
        <v>130000</v>
      </c>
      <c r="F40" s="42">
        <v>130000</v>
      </c>
      <c r="G40" s="42">
        <v>130000</v>
      </c>
      <c r="H40" s="89">
        <f t="shared" si="1"/>
        <v>68.43769230769232</v>
      </c>
      <c r="I40" s="19"/>
      <c r="J40" s="20"/>
      <c r="K40" s="11"/>
    </row>
    <row r="41" spans="1:11" ht="0.75" customHeight="1" hidden="1">
      <c r="A41" s="43">
        <v>401</v>
      </c>
      <c r="B41" s="39"/>
      <c r="C41" s="40" t="s">
        <v>19</v>
      </c>
      <c r="D41" s="41">
        <v>17515</v>
      </c>
      <c r="E41" s="42">
        <v>19047</v>
      </c>
      <c r="F41" s="50">
        <v>19047</v>
      </c>
      <c r="G41" s="50">
        <v>20000</v>
      </c>
      <c r="H41" s="89">
        <f t="shared" si="1"/>
        <v>91.9567385940043</v>
      </c>
      <c r="I41" s="19"/>
      <c r="J41" s="20"/>
      <c r="K41" s="11"/>
    </row>
    <row r="42" spans="1:11" ht="12.75" customHeight="1" hidden="1">
      <c r="A42" s="43">
        <v>402</v>
      </c>
      <c r="B42" s="39"/>
      <c r="C42" s="40" t="s">
        <v>20</v>
      </c>
      <c r="D42" s="41">
        <v>450923</v>
      </c>
      <c r="E42" s="42">
        <v>270539</v>
      </c>
      <c r="F42" s="50">
        <v>270539</v>
      </c>
      <c r="G42" s="50">
        <v>280000</v>
      </c>
      <c r="H42" s="89">
        <f t="shared" si="1"/>
        <v>166.67578426770262</v>
      </c>
      <c r="I42" s="19"/>
      <c r="J42" s="20"/>
      <c r="K42" s="11"/>
    </row>
    <row r="43" spans="1:11" ht="12.75" customHeight="1" hidden="1">
      <c r="A43" s="43">
        <v>403</v>
      </c>
      <c r="B43" s="39"/>
      <c r="C43" s="40" t="s">
        <v>21</v>
      </c>
      <c r="D43" s="41">
        <v>46560</v>
      </c>
      <c r="E43" s="42">
        <v>49930</v>
      </c>
      <c r="F43" s="50">
        <v>49930</v>
      </c>
      <c r="G43" s="50">
        <v>50000</v>
      </c>
      <c r="H43" s="89">
        <f t="shared" si="1"/>
        <v>93.2505507710795</v>
      </c>
      <c r="I43" s="19"/>
      <c r="J43" s="20"/>
      <c r="K43" s="11"/>
    </row>
    <row r="44" spans="1:11" ht="2.25" customHeight="1" hidden="1">
      <c r="A44" s="26"/>
      <c r="B44" s="25"/>
      <c r="C44" s="25"/>
      <c r="D44" s="28" t="s">
        <v>111</v>
      </c>
      <c r="E44" s="29" t="s">
        <v>110</v>
      </c>
      <c r="F44" s="85" t="s">
        <v>110</v>
      </c>
      <c r="G44" s="85" t="s">
        <v>110</v>
      </c>
      <c r="H44" s="89" t="e">
        <f t="shared" si="1"/>
        <v>#VALUE!</v>
      </c>
      <c r="I44" s="19"/>
      <c r="J44" s="20"/>
      <c r="K44" s="11"/>
    </row>
    <row r="45" spans="1:11" ht="12.75" customHeight="1" hidden="1">
      <c r="A45" s="27" t="s">
        <v>1</v>
      </c>
      <c r="B45" s="25"/>
      <c r="C45" s="25"/>
      <c r="D45" s="28">
        <v>2012</v>
      </c>
      <c r="E45" s="29">
        <v>2013</v>
      </c>
      <c r="F45" s="85">
        <v>2013</v>
      </c>
      <c r="G45" s="85">
        <v>2014</v>
      </c>
      <c r="H45" s="89">
        <f t="shared" si="1"/>
        <v>99.95032290114257</v>
      </c>
      <c r="I45" s="19"/>
      <c r="J45" s="20"/>
      <c r="K45" s="11"/>
    </row>
    <row r="46" spans="1:11" ht="12.75" customHeight="1" hidden="1">
      <c r="A46" s="26"/>
      <c r="B46" s="25"/>
      <c r="C46" s="25"/>
      <c r="D46" s="30"/>
      <c r="E46" s="31"/>
      <c r="F46" s="84"/>
      <c r="G46" s="84"/>
      <c r="H46" s="89" t="e">
        <f t="shared" si="1"/>
        <v>#DIV/0!</v>
      </c>
      <c r="I46" s="19"/>
      <c r="J46" s="20"/>
      <c r="K46" s="11"/>
    </row>
    <row r="47" spans="1:11" ht="1.5" customHeight="1" hidden="1">
      <c r="A47" s="56">
        <v>409</v>
      </c>
      <c r="B47" s="57"/>
      <c r="C47" s="58" t="s">
        <v>22</v>
      </c>
      <c r="D47" s="41">
        <v>33772</v>
      </c>
      <c r="E47" s="42">
        <v>35555</v>
      </c>
      <c r="F47" s="50">
        <v>35555</v>
      </c>
      <c r="G47" s="50">
        <v>36000</v>
      </c>
      <c r="H47" s="89">
        <f t="shared" si="1"/>
        <v>94.98523414428351</v>
      </c>
      <c r="I47" s="19"/>
      <c r="J47" s="20"/>
      <c r="K47" s="11"/>
    </row>
    <row r="48" spans="1:11" ht="12.75" customHeight="1" hidden="1">
      <c r="A48" s="43">
        <v>41</v>
      </c>
      <c r="B48" s="39"/>
      <c r="C48" s="40" t="s">
        <v>114</v>
      </c>
      <c r="D48" s="41">
        <v>20254</v>
      </c>
      <c r="E48" s="42">
        <v>29519</v>
      </c>
      <c r="F48" s="50">
        <v>29519</v>
      </c>
      <c r="G48" s="50">
        <v>34000</v>
      </c>
      <c r="H48" s="89">
        <f t="shared" si="1"/>
        <v>68.6134354144788</v>
      </c>
      <c r="I48" s="19"/>
      <c r="J48" s="20"/>
      <c r="K48" s="11"/>
    </row>
    <row r="49" spans="1:11" ht="12.75" customHeight="1" hidden="1">
      <c r="A49" s="43">
        <v>410</v>
      </c>
      <c r="B49" s="39"/>
      <c r="C49" s="40" t="s">
        <v>23</v>
      </c>
      <c r="D49" s="52">
        <v>0</v>
      </c>
      <c r="E49" s="45">
        <v>0</v>
      </c>
      <c r="F49" s="50">
        <v>0</v>
      </c>
      <c r="G49" s="50">
        <v>0</v>
      </c>
      <c r="H49" s="89" t="e">
        <f t="shared" si="1"/>
        <v>#DIV/0!</v>
      </c>
      <c r="I49" s="19"/>
      <c r="J49" s="20"/>
      <c r="K49" s="11"/>
    </row>
    <row r="50" spans="1:11" ht="12.75" customHeight="1" thickBot="1">
      <c r="A50" s="43">
        <v>401</v>
      </c>
      <c r="B50" s="39"/>
      <c r="C50" s="40" t="s">
        <v>19</v>
      </c>
      <c r="D50" s="41">
        <v>14052</v>
      </c>
      <c r="E50" s="42">
        <v>20000</v>
      </c>
      <c r="F50" s="42">
        <v>20000</v>
      </c>
      <c r="G50" s="42">
        <v>20000</v>
      </c>
      <c r="H50" s="89">
        <f t="shared" si="1"/>
        <v>70.26</v>
      </c>
      <c r="I50" s="19"/>
      <c r="J50" s="20"/>
      <c r="K50" s="11"/>
    </row>
    <row r="51" spans="1:11" ht="12.75" customHeight="1" thickBot="1">
      <c r="A51" s="43">
        <v>402</v>
      </c>
      <c r="B51" s="39"/>
      <c r="C51" s="40" t="s">
        <v>20</v>
      </c>
      <c r="D51" s="41">
        <f>D52+D53+D54+D55+D56+D57+D58+D59+D60</f>
        <v>270807</v>
      </c>
      <c r="E51" s="42">
        <f>E52+E53+E54+E55+E56+E57+E58+E59+E60</f>
        <v>270000</v>
      </c>
      <c r="F51" s="42">
        <f>F52+F53+F54+F55+F56+F57+F58+F59+F60</f>
        <v>317000</v>
      </c>
      <c r="G51" s="42">
        <f>G52+G53+G54+G55+G56+G57+G58+G59+G60</f>
        <v>335500</v>
      </c>
      <c r="H51" s="89">
        <f t="shared" si="1"/>
        <v>100.2988888888889</v>
      </c>
      <c r="I51" s="19"/>
      <c r="J51" s="20"/>
      <c r="K51" s="11"/>
    </row>
    <row r="52" spans="1:11" ht="12.75" customHeight="1" thickBot="1">
      <c r="A52" s="46">
        <v>4020</v>
      </c>
      <c r="B52" s="39"/>
      <c r="C52" s="39" t="s">
        <v>126</v>
      </c>
      <c r="D52" s="47">
        <v>46797</v>
      </c>
      <c r="E52" s="50">
        <v>40000</v>
      </c>
      <c r="F52" s="50">
        <v>40000</v>
      </c>
      <c r="G52" s="50">
        <v>40000</v>
      </c>
      <c r="H52" s="88">
        <f t="shared" si="1"/>
        <v>116.9925</v>
      </c>
      <c r="I52" s="19"/>
      <c r="J52" s="20"/>
      <c r="K52" s="11"/>
    </row>
    <row r="53" spans="1:11" ht="12.75" customHeight="1" thickBot="1">
      <c r="A53" s="46">
        <v>4021</v>
      </c>
      <c r="B53" s="39"/>
      <c r="C53" s="39" t="s">
        <v>127</v>
      </c>
      <c r="D53" s="47">
        <v>116</v>
      </c>
      <c r="E53" s="50">
        <v>500</v>
      </c>
      <c r="F53" s="50">
        <v>500</v>
      </c>
      <c r="G53" s="50">
        <v>500</v>
      </c>
      <c r="H53" s="88">
        <f t="shared" si="1"/>
        <v>23.200000000000003</v>
      </c>
      <c r="I53" s="19"/>
      <c r="J53" s="20"/>
      <c r="K53" s="11"/>
    </row>
    <row r="54" spans="1:11" ht="12.75" customHeight="1" thickBot="1">
      <c r="A54" s="46">
        <v>4022</v>
      </c>
      <c r="B54" s="39"/>
      <c r="C54" s="39" t="s">
        <v>128</v>
      </c>
      <c r="D54" s="47">
        <v>12826</v>
      </c>
      <c r="E54" s="50">
        <v>8500</v>
      </c>
      <c r="F54" s="50">
        <v>10000</v>
      </c>
      <c r="G54" s="50">
        <v>9000</v>
      </c>
      <c r="H54" s="88">
        <f t="shared" si="1"/>
        <v>150.89411764705883</v>
      </c>
      <c r="I54" s="19"/>
      <c r="J54" s="20"/>
      <c r="K54" s="11"/>
    </row>
    <row r="55" spans="1:11" ht="12.75" customHeight="1" thickBot="1">
      <c r="A55" s="46">
        <v>4023</v>
      </c>
      <c r="B55" s="39"/>
      <c r="C55" s="39" t="s">
        <v>129</v>
      </c>
      <c r="D55" s="47">
        <v>0</v>
      </c>
      <c r="E55" s="50">
        <v>0</v>
      </c>
      <c r="F55" s="50">
        <v>0</v>
      </c>
      <c r="G55" s="50">
        <v>0</v>
      </c>
      <c r="H55" s="88"/>
      <c r="I55" s="19"/>
      <c r="J55" s="20"/>
      <c r="K55" s="11"/>
    </row>
    <row r="56" spans="1:11" ht="12.75" customHeight="1" thickBot="1">
      <c r="A56" s="46">
        <v>4024</v>
      </c>
      <c r="B56" s="39"/>
      <c r="C56" s="39" t="s">
        <v>130</v>
      </c>
      <c r="D56" s="47">
        <v>0</v>
      </c>
      <c r="E56" s="50">
        <v>0</v>
      </c>
      <c r="F56" s="50">
        <v>0</v>
      </c>
      <c r="G56" s="50">
        <v>0</v>
      </c>
      <c r="H56" s="88"/>
      <c r="I56" s="19"/>
      <c r="J56" s="20"/>
      <c r="K56" s="11"/>
    </row>
    <row r="57" spans="1:11" ht="12.75" customHeight="1" thickBot="1">
      <c r="A57" s="46">
        <v>4025</v>
      </c>
      <c r="B57" s="39"/>
      <c r="C57" s="39" t="s">
        <v>131</v>
      </c>
      <c r="D57" s="47">
        <v>135193</v>
      </c>
      <c r="E57" s="50">
        <v>150000</v>
      </c>
      <c r="F57" s="50">
        <v>150000</v>
      </c>
      <c r="G57" s="50">
        <v>170000</v>
      </c>
      <c r="H57" s="88">
        <f t="shared" si="1"/>
        <v>90.12866666666667</v>
      </c>
      <c r="I57" s="19"/>
      <c r="J57" s="20"/>
      <c r="K57" s="11"/>
    </row>
    <row r="58" spans="1:11" ht="12.75" customHeight="1" thickBot="1">
      <c r="A58" s="46">
        <v>4026</v>
      </c>
      <c r="B58" s="39"/>
      <c r="C58" s="39" t="s">
        <v>132</v>
      </c>
      <c r="D58" s="47">
        <v>2107</v>
      </c>
      <c r="E58" s="50">
        <v>1000</v>
      </c>
      <c r="F58" s="50">
        <v>1500</v>
      </c>
      <c r="G58" s="50">
        <v>1000</v>
      </c>
      <c r="H58" s="88">
        <f t="shared" si="1"/>
        <v>210.70000000000002</v>
      </c>
      <c r="I58" s="19"/>
      <c r="J58" s="20"/>
      <c r="K58" s="11"/>
    </row>
    <row r="59" spans="1:11" ht="12.75" customHeight="1" thickBot="1">
      <c r="A59" s="46">
        <v>4027</v>
      </c>
      <c r="B59" s="39"/>
      <c r="C59" s="39" t="s">
        <v>133</v>
      </c>
      <c r="D59" s="47">
        <v>0</v>
      </c>
      <c r="E59" s="50">
        <v>0</v>
      </c>
      <c r="F59" s="50">
        <v>0</v>
      </c>
      <c r="G59" s="50">
        <v>0</v>
      </c>
      <c r="H59" s="88"/>
      <c r="I59" s="19"/>
      <c r="J59" s="20"/>
      <c r="K59" s="11"/>
    </row>
    <row r="60" spans="1:11" ht="12.75" customHeight="1" thickBot="1">
      <c r="A60" s="91" t="s">
        <v>139</v>
      </c>
      <c r="B60" s="39"/>
      <c r="C60" s="39" t="s">
        <v>134</v>
      </c>
      <c r="D60" s="47">
        <v>73768</v>
      </c>
      <c r="E60" s="50">
        <v>70000</v>
      </c>
      <c r="F60" s="50">
        <v>115000</v>
      </c>
      <c r="G60" s="50">
        <v>115000</v>
      </c>
      <c r="H60" s="88">
        <f t="shared" si="1"/>
        <v>105.38285714285713</v>
      </c>
      <c r="I60" s="19"/>
      <c r="J60" s="20"/>
      <c r="K60" s="11"/>
    </row>
    <row r="61" spans="1:11" ht="12.75" customHeight="1" thickBot="1">
      <c r="A61" s="43">
        <v>403</v>
      </c>
      <c r="B61" s="39"/>
      <c r="C61" s="40" t="s">
        <v>21</v>
      </c>
      <c r="D61" s="41">
        <v>23182</v>
      </c>
      <c r="E61" s="42">
        <v>40000</v>
      </c>
      <c r="F61" s="42">
        <v>30000</v>
      </c>
      <c r="G61" s="42">
        <v>25000</v>
      </c>
      <c r="H61" s="89">
        <f t="shared" si="1"/>
        <v>57.955</v>
      </c>
      <c r="I61" s="19"/>
      <c r="J61" s="20"/>
      <c r="K61" s="11"/>
    </row>
    <row r="62" spans="1:11" ht="12.75" customHeight="1" thickBot="1">
      <c r="A62" s="43">
        <v>409</v>
      </c>
      <c r="B62" s="39"/>
      <c r="C62" s="40" t="s">
        <v>135</v>
      </c>
      <c r="D62" s="41">
        <v>24109</v>
      </c>
      <c r="E62" s="42">
        <v>36000</v>
      </c>
      <c r="F62" s="42">
        <v>36000</v>
      </c>
      <c r="G62" s="42">
        <v>36000</v>
      </c>
      <c r="H62" s="89">
        <f t="shared" si="1"/>
        <v>66.96944444444445</v>
      </c>
      <c r="I62" s="19"/>
      <c r="J62" s="20"/>
      <c r="K62" s="11"/>
    </row>
    <row r="63" spans="1:11" ht="12.75" customHeight="1" thickBot="1">
      <c r="A63" s="43">
        <v>41</v>
      </c>
      <c r="B63" s="39"/>
      <c r="C63" s="40" t="s">
        <v>114</v>
      </c>
      <c r="D63" s="41">
        <f>D64+D66</f>
        <v>322714</v>
      </c>
      <c r="E63" s="42">
        <f>E64+E66</f>
        <v>325000</v>
      </c>
      <c r="F63" s="42">
        <f>F64+F66</f>
        <v>80000</v>
      </c>
      <c r="G63" s="42">
        <f>G64+G66</f>
        <v>80000</v>
      </c>
      <c r="H63" s="89">
        <f t="shared" si="1"/>
        <v>99.29661538461538</v>
      </c>
      <c r="I63" s="19"/>
      <c r="J63" s="20"/>
      <c r="K63" s="11"/>
    </row>
    <row r="64" spans="1:11" ht="13.5" thickBot="1">
      <c r="A64" s="43">
        <v>410</v>
      </c>
      <c r="B64" s="39"/>
      <c r="C64" s="40" t="s">
        <v>23</v>
      </c>
      <c r="D64" s="41">
        <f>D65</f>
        <v>253663</v>
      </c>
      <c r="E64" s="42">
        <f>E65</f>
        <v>250000</v>
      </c>
      <c r="F64" s="42">
        <f>F65</f>
        <v>0</v>
      </c>
      <c r="G64" s="42">
        <f>G65</f>
        <v>0</v>
      </c>
      <c r="H64" s="89">
        <f t="shared" si="1"/>
        <v>101.46520000000001</v>
      </c>
      <c r="I64" s="19"/>
      <c r="J64" s="20"/>
      <c r="K64" s="11"/>
    </row>
    <row r="65" spans="1:11" ht="13.5" thickBot="1">
      <c r="A65" s="46">
        <v>4100</v>
      </c>
      <c r="B65" s="39"/>
      <c r="C65" s="39" t="s">
        <v>125</v>
      </c>
      <c r="D65" s="47">
        <v>253663</v>
      </c>
      <c r="E65" s="50">
        <v>250000</v>
      </c>
      <c r="F65" s="50">
        <v>0</v>
      </c>
      <c r="G65" s="50">
        <v>0</v>
      </c>
      <c r="H65" s="89">
        <f t="shared" si="1"/>
        <v>101.46520000000001</v>
      </c>
      <c r="I65" s="19"/>
      <c r="J65" s="20"/>
      <c r="K65" s="11"/>
    </row>
    <row r="66" spans="1:11" ht="13.5" thickBot="1">
      <c r="A66" s="43">
        <v>411</v>
      </c>
      <c r="B66" s="39"/>
      <c r="C66" s="40" t="s">
        <v>24</v>
      </c>
      <c r="D66" s="41">
        <f>D67+D68+D69+D70+D71+D72</f>
        <v>69051</v>
      </c>
      <c r="E66" s="42">
        <f>E67+E68+E69+E70+E71+E72</f>
        <v>75000</v>
      </c>
      <c r="F66" s="42">
        <f>F67+F68+F69+F70+F71+F72</f>
        <v>80000</v>
      </c>
      <c r="G66" s="42">
        <f>G67+G68+G69+G70+G71+G72</f>
        <v>80000</v>
      </c>
      <c r="H66" s="89">
        <f t="shared" si="1"/>
        <v>92.06800000000001</v>
      </c>
      <c r="I66" s="19"/>
      <c r="J66" s="20"/>
      <c r="K66" s="11"/>
    </row>
    <row r="67" spans="1:11" ht="13.5" thickBot="1">
      <c r="A67" s="46">
        <v>4110</v>
      </c>
      <c r="B67" s="39"/>
      <c r="C67" s="39" t="s">
        <v>25</v>
      </c>
      <c r="D67" s="49">
        <v>0</v>
      </c>
      <c r="E67" s="51">
        <v>0</v>
      </c>
      <c r="F67" s="51">
        <v>0</v>
      </c>
      <c r="G67" s="51">
        <v>0</v>
      </c>
      <c r="H67" s="88"/>
      <c r="I67" s="19"/>
      <c r="J67" s="20"/>
      <c r="K67" s="11"/>
    </row>
    <row r="68" spans="1:11" ht="13.5" thickBot="1">
      <c r="A68" s="46">
        <v>4111</v>
      </c>
      <c r="B68" s="39"/>
      <c r="C68" s="39" t="s">
        <v>26</v>
      </c>
      <c r="D68" s="49">
        <v>0</v>
      </c>
      <c r="E68" s="51">
        <v>0</v>
      </c>
      <c r="F68" s="51">
        <v>0</v>
      </c>
      <c r="G68" s="51">
        <v>0</v>
      </c>
      <c r="H68" s="88"/>
      <c r="I68" s="19"/>
      <c r="J68" s="20"/>
      <c r="K68" s="11"/>
    </row>
    <row r="69" spans="1:11" ht="13.5" thickBot="1">
      <c r="A69" s="46">
        <v>4112</v>
      </c>
      <c r="B69" s="39"/>
      <c r="C69" s="39" t="s">
        <v>27</v>
      </c>
      <c r="D69" s="49">
        <v>0</v>
      </c>
      <c r="E69" s="51">
        <v>0</v>
      </c>
      <c r="F69" s="51">
        <v>0</v>
      </c>
      <c r="G69" s="51">
        <v>0</v>
      </c>
      <c r="H69" s="88"/>
      <c r="I69" s="19"/>
      <c r="J69" s="20"/>
      <c r="K69" s="11"/>
    </row>
    <row r="70" spans="1:11" ht="13.5" thickBot="1">
      <c r="A70" s="46">
        <v>4115</v>
      </c>
      <c r="B70" s="39"/>
      <c r="C70" s="39" t="s">
        <v>28</v>
      </c>
      <c r="D70" s="49">
        <v>0</v>
      </c>
      <c r="E70" s="51">
        <v>0</v>
      </c>
      <c r="F70" s="51">
        <v>0</v>
      </c>
      <c r="G70" s="51">
        <v>0</v>
      </c>
      <c r="H70" s="88"/>
      <c r="I70" s="19"/>
      <c r="J70" s="20"/>
      <c r="K70" s="11"/>
    </row>
    <row r="71" spans="1:11" ht="13.5" thickBot="1">
      <c r="A71" s="46">
        <v>4117</v>
      </c>
      <c r="B71" s="39"/>
      <c r="C71" s="39" t="s">
        <v>29</v>
      </c>
      <c r="D71" s="49">
        <v>0</v>
      </c>
      <c r="E71" s="51">
        <v>0</v>
      </c>
      <c r="F71" s="51">
        <v>0</v>
      </c>
      <c r="G71" s="51">
        <v>0</v>
      </c>
      <c r="H71" s="88"/>
      <c r="I71" s="19"/>
      <c r="J71" s="20"/>
      <c r="K71" s="11"/>
    </row>
    <row r="72" spans="1:11" ht="13.5" thickBot="1">
      <c r="A72" s="46">
        <v>4119</v>
      </c>
      <c r="B72" s="39"/>
      <c r="C72" s="39" t="s">
        <v>30</v>
      </c>
      <c r="D72" s="47">
        <v>69051</v>
      </c>
      <c r="E72" s="50">
        <v>75000</v>
      </c>
      <c r="F72" s="50">
        <v>80000</v>
      </c>
      <c r="G72" s="50">
        <v>80000</v>
      </c>
      <c r="H72" s="88">
        <f t="shared" si="1"/>
        <v>92.06800000000001</v>
      </c>
      <c r="I72" s="19"/>
      <c r="J72" s="20"/>
      <c r="K72" s="11"/>
    </row>
    <row r="73" spans="1:11" ht="13.5" thickBot="1">
      <c r="A73" s="43">
        <v>42</v>
      </c>
      <c r="B73" s="39"/>
      <c r="C73" s="40" t="s">
        <v>31</v>
      </c>
      <c r="D73" s="41">
        <f>D74</f>
        <v>1022620</v>
      </c>
      <c r="E73" s="42">
        <f>E74</f>
        <v>1404000</v>
      </c>
      <c r="F73" s="42">
        <f>F74</f>
        <v>899000</v>
      </c>
      <c r="G73" s="42">
        <f>G74</f>
        <v>1405500</v>
      </c>
      <c r="H73" s="89">
        <f t="shared" si="1"/>
        <v>72.83618233618233</v>
      </c>
      <c r="I73" s="19"/>
      <c r="J73" s="20"/>
      <c r="K73" s="11"/>
    </row>
    <row r="74" spans="1:11" ht="13.5" thickBot="1">
      <c r="A74" s="43">
        <v>420</v>
      </c>
      <c r="B74" s="39"/>
      <c r="C74" s="40" t="s">
        <v>32</v>
      </c>
      <c r="D74" s="41">
        <f>D75+D76+D77+D78+D79+D80+D81+D82+D83</f>
        <v>1022620</v>
      </c>
      <c r="E74" s="42">
        <f>E75+E76+E77+E78+E79+E80+E81+E82+E83</f>
        <v>1404000</v>
      </c>
      <c r="F74" s="42">
        <f>F75+F76+F77+F78+F79+F80+F81+F82+F83</f>
        <v>899000</v>
      </c>
      <c r="G74" s="42">
        <f>G75+G76+G77+G78+G79+G80+G81+G82+G83</f>
        <v>1405500</v>
      </c>
      <c r="H74" s="89">
        <f t="shared" si="1"/>
        <v>72.83618233618233</v>
      </c>
      <c r="I74" s="19"/>
      <c r="J74" s="20"/>
      <c r="K74" s="11"/>
    </row>
    <row r="75" spans="1:11" ht="13.5" thickBot="1">
      <c r="A75" s="46">
        <v>4200</v>
      </c>
      <c r="B75" s="39"/>
      <c r="C75" s="39" t="s">
        <v>33</v>
      </c>
      <c r="D75" s="47">
        <v>525602</v>
      </c>
      <c r="E75" s="50">
        <v>600000</v>
      </c>
      <c r="F75" s="50">
        <v>482000</v>
      </c>
      <c r="G75" s="50">
        <v>622500</v>
      </c>
      <c r="H75" s="88">
        <f t="shared" si="1"/>
        <v>87.60033333333334</v>
      </c>
      <c r="I75" s="19"/>
      <c r="J75" s="20"/>
      <c r="K75" s="11"/>
    </row>
    <row r="76" spans="1:11" ht="13.5" thickBot="1">
      <c r="A76" s="46">
        <v>4201</v>
      </c>
      <c r="B76" s="39"/>
      <c r="C76" s="39" t="s">
        <v>34</v>
      </c>
      <c r="D76" s="49">
        <v>0</v>
      </c>
      <c r="E76" s="51">
        <v>0</v>
      </c>
      <c r="F76" s="51">
        <v>0</v>
      </c>
      <c r="G76" s="51">
        <v>0</v>
      </c>
      <c r="H76" s="88"/>
      <c r="I76" s="19"/>
      <c r="J76" s="20"/>
      <c r="K76" s="11"/>
    </row>
    <row r="77" spans="1:11" ht="13.5" thickBot="1">
      <c r="A77" s="46">
        <v>4202</v>
      </c>
      <c r="B77" s="39"/>
      <c r="C77" s="39" t="s">
        <v>35</v>
      </c>
      <c r="D77" s="47">
        <v>1938</v>
      </c>
      <c r="E77" s="50">
        <v>4000</v>
      </c>
      <c r="F77" s="50">
        <v>2000</v>
      </c>
      <c r="G77" s="50">
        <v>3000</v>
      </c>
      <c r="H77" s="88">
        <f t="shared" si="1"/>
        <v>48.449999999999996</v>
      </c>
      <c r="I77" s="19"/>
      <c r="J77" s="20"/>
      <c r="K77" s="11"/>
    </row>
    <row r="78" spans="1:11" ht="13.5" thickBot="1">
      <c r="A78" s="46">
        <v>4203</v>
      </c>
      <c r="B78" s="39"/>
      <c r="C78" s="39" t="s">
        <v>36</v>
      </c>
      <c r="D78" s="49">
        <v>0</v>
      </c>
      <c r="E78" s="51">
        <v>0</v>
      </c>
      <c r="F78" s="51">
        <v>0</v>
      </c>
      <c r="G78" s="51">
        <v>0</v>
      </c>
      <c r="H78" s="88"/>
      <c r="I78" s="19"/>
      <c r="J78" s="20"/>
      <c r="K78" s="11"/>
    </row>
    <row r="79" spans="1:11" ht="13.5" thickBot="1">
      <c r="A79" s="46">
        <v>4204</v>
      </c>
      <c r="B79" s="39"/>
      <c r="C79" s="39" t="s">
        <v>37</v>
      </c>
      <c r="D79" s="47">
        <v>285837</v>
      </c>
      <c r="E79" s="50">
        <v>500000</v>
      </c>
      <c r="F79" s="50">
        <v>200000</v>
      </c>
      <c r="G79" s="50">
        <v>500000</v>
      </c>
      <c r="H79" s="88">
        <f t="shared" si="1"/>
        <v>57.1674</v>
      </c>
      <c r="I79" s="19"/>
      <c r="J79" s="20"/>
      <c r="K79" s="11"/>
    </row>
    <row r="80" spans="1:11" ht="13.5" thickBot="1">
      <c r="A80" s="46">
        <v>4205</v>
      </c>
      <c r="B80" s="39"/>
      <c r="C80" s="39" t="s">
        <v>38</v>
      </c>
      <c r="D80" s="47">
        <v>193027</v>
      </c>
      <c r="E80" s="50">
        <v>200000</v>
      </c>
      <c r="F80" s="50">
        <v>200000</v>
      </c>
      <c r="G80" s="50">
        <v>200000</v>
      </c>
      <c r="H80" s="88">
        <f t="shared" si="1"/>
        <v>96.5135</v>
      </c>
      <c r="I80" s="19"/>
      <c r="J80" s="20"/>
      <c r="K80" s="11"/>
    </row>
    <row r="81" spans="1:11" ht="13.5" thickBot="1">
      <c r="A81" s="46">
        <v>4206</v>
      </c>
      <c r="B81" s="39"/>
      <c r="C81" s="39" t="s">
        <v>39</v>
      </c>
      <c r="D81" s="47">
        <v>0</v>
      </c>
      <c r="E81" s="50">
        <v>50000</v>
      </c>
      <c r="F81" s="50">
        <v>0</v>
      </c>
      <c r="G81" s="50">
        <v>50000</v>
      </c>
      <c r="H81" s="88"/>
      <c r="I81" s="19"/>
      <c r="J81" s="20"/>
      <c r="K81" s="11"/>
    </row>
    <row r="82" spans="1:11" ht="13.5" thickBot="1">
      <c r="A82" s="46">
        <v>4207</v>
      </c>
      <c r="B82" s="39"/>
      <c r="C82" s="39" t="s">
        <v>40</v>
      </c>
      <c r="D82" s="49">
        <v>0</v>
      </c>
      <c r="E82" s="51">
        <v>0</v>
      </c>
      <c r="F82" s="51">
        <v>0</v>
      </c>
      <c r="G82" s="51">
        <v>0</v>
      </c>
      <c r="H82" s="88"/>
      <c r="I82" s="23"/>
      <c r="J82" s="20"/>
      <c r="K82" s="11"/>
    </row>
    <row r="83" spans="1:11" ht="13.5" thickBot="1">
      <c r="A83" s="46">
        <v>4208</v>
      </c>
      <c r="B83" s="39"/>
      <c r="C83" s="39" t="s">
        <v>41</v>
      </c>
      <c r="D83" s="47">
        <v>16216</v>
      </c>
      <c r="E83" s="50">
        <v>50000</v>
      </c>
      <c r="F83" s="50">
        <v>15000</v>
      </c>
      <c r="G83" s="50">
        <v>30000</v>
      </c>
      <c r="H83" s="88">
        <f t="shared" si="1"/>
        <v>32.432</v>
      </c>
      <c r="I83" s="19"/>
      <c r="J83" s="20"/>
      <c r="K83" s="11"/>
    </row>
    <row r="84" spans="1:11" ht="12.75">
      <c r="A84" s="26"/>
      <c r="B84" s="25"/>
      <c r="C84" s="25"/>
      <c r="D84" s="28" t="s">
        <v>111</v>
      </c>
      <c r="E84" s="29" t="s">
        <v>110</v>
      </c>
      <c r="F84" s="29" t="s">
        <v>110</v>
      </c>
      <c r="G84" s="29" t="s">
        <v>110</v>
      </c>
      <c r="H84" s="29" t="s">
        <v>0</v>
      </c>
      <c r="I84" s="19"/>
      <c r="J84" s="20"/>
      <c r="K84" s="11"/>
    </row>
    <row r="85" spans="1:11" ht="12.75">
      <c r="A85" s="27" t="s">
        <v>1</v>
      </c>
      <c r="B85" s="25"/>
      <c r="C85" s="25"/>
      <c r="D85" s="81">
        <v>41639</v>
      </c>
      <c r="E85" s="29">
        <v>2013</v>
      </c>
      <c r="F85" s="29">
        <v>2014</v>
      </c>
      <c r="G85" s="29">
        <v>2015</v>
      </c>
      <c r="H85" s="29" t="s">
        <v>122</v>
      </c>
      <c r="I85" s="19"/>
      <c r="J85" s="20"/>
      <c r="K85" s="11"/>
    </row>
    <row r="86" spans="1:11" ht="13.5" thickBot="1">
      <c r="A86" s="26"/>
      <c r="B86" s="25"/>
      <c r="C86" s="25"/>
      <c r="D86" s="30"/>
      <c r="E86" s="31"/>
      <c r="F86" s="31"/>
      <c r="G86" s="31"/>
      <c r="H86" s="29" t="s">
        <v>123</v>
      </c>
      <c r="I86" s="19"/>
      <c r="J86" s="20"/>
      <c r="K86" s="11"/>
    </row>
    <row r="87" spans="1:11" ht="13.5" thickBot="1">
      <c r="A87" s="56">
        <v>43</v>
      </c>
      <c r="B87" s="57"/>
      <c r="C87" s="58" t="s">
        <v>42</v>
      </c>
      <c r="D87" s="52">
        <v>0</v>
      </c>
      <c r="E87" s="44">
        <v>0</v>
      </c>
      <c r="F87" s="45">
        <v>0</v>
      </c>
      <c r="G87" s="45">
        <v>0</v>
      </c>
      <c r="H87" s="88"/>
      <c r="I87" s="19"/>
      <c r="J87" s="20"/>
      <c r="K87" s="11"/>
    </row>
    <row r="88" spans="1:11" ht="13.5" thickBot="1">
      <c r="A88" s="43">
        <v>430</v>
      </c>
      <c r="B88" s="39"/>
      <c r="C88" s="40" t="s">
        <v>43</v>
      </c>
      <c r="D88" s="52">
        <v>0</v>
      </c>
      <c r="E88" s="44">
        <v>0</v>
      </c>
      <c r="F88" s="45">
        <v>0</v>
      </c>
      <c r="G88" s="45">
        <v>0</v>
      </c>
      <c r="H88" s="88"/>
      <c r="I88" s="19"/>
      <c r="J88" s="20"/>
      <c r="K88" s="11"/>
    </row>
    <row r="89" spans="1:11" ht="13.5" thickBot="1">
      <c r="A89" s="46">
        <v>4310</v>
      </c>
      <c r="B89" s="39"/>
      <c r="C89" s="39" t="s">
        <v>44</v>
      </c>
      <c r="D89" s="49">
        <v>0</v>
      </c>
      <c r="E89" s="48">
        <v>0</v>
      </c>
      <c r="F89" s="51">
        <v>0</v>
      </c>
      <c r="G89" s="51">
        <v>0</v>
      </c>
      <c r="H89" s="88"/>
      <c r="I89" s="19"/>
      <c r="J89" s="20"/>
      <c r="K89" s="11"/>
    </row>
    <row r="90" spans="1:11" ht="13.5" thickBot="1">
      <c r="A90" s="46">
        <v>4311</v>
      </c>
      <c r="B90" s="39"/>
      <c r="C90" s="39" t="s">
        <v>45</v>
      </c>
      <c r="D90" s="49">
        <v>0</v>
      </c>
      <c r="E90" s="48">
        <v>0</v>
      </c>
      <c r="F90" s="51">
        <v>0</v>
      </c>
      <c r="G90" s="51">
        <v>0</v>
      </c>
      <c r="H90" s="88"/>
      <c r="I90" s="19"/>
      <c r="J90" s="20"/>
      <c r="K90" s="11"/>
    </row>
    <row r="91" spans="1:11" ht="13.5" thickBot="1">
      <c r="A91" s="46">
        <v>4313</v>
      </c>
      <c r="B91" s="39"/>
      <c r="C91" s="39" t="s">
        <v>46</v>
      </c>
      <c r="D91" s="49">
        <v>0</v>
      </c>
      <c r="E91" s="48">
        <v>0</v>
      </c>
      <c r="F91" s="51">
        <v>0</v>
      </c>
      <c r="G91" s="51">
        <v>0</v>
      </c>
      <c r="H91" s="88"/>
      <c r="I91" s="19"/>
      <c r="J91" s="20"/>
      <c r="K91" s="11"/>
    </row>
    <row r="92" spans="1:11" ht="13.5" thickBot="1">
      <c r="A92" s="46">
        <v>4314</v>
      </c>
      <c r="B92" s="39"/>
      <c r="C92" s="39" t="s">
        <v>47</v>
      </c>
      <c r="D92" s="49">
        <v>0</v>
      </c>
      <c r="E92" s="48">
        <v>0</v>
      </c>
      <c r="F92" s="51">
        <v>0</v>
      </c>
      <c r="G92" s="51">
        <v>0</v>
      </c>
      <c r="H92" s="88"/>
      <c r="I92" s="19"/>
      <c r="J92" s="20"/>
      <c r="K92" s="11"/>
    </row>
    <row r="93" spans="1:11" ht="13.5" thickBot="1">
      <c r="A93" s="46">
        <v>4315</v>
      </c>
      <c r="B93" s="39"/>
      <c r="C93" s="39" t="s">
        <v>48</v>
      </c>
      <c r="D93" s="49">
        <v>0</v>
      </c>
      <c r="E93" s="48">
        <v>0</v>
      </c>
      <c r="F93" s="51">
        <v>0</v>
      </c>
      <c r="G93" s="51">
        <v>0</v>
      </c>
      <c r="H93" s="88"/>
      <c r="I93" s="19"/>
      <c r="J93" s="20"/>
      <c r="K93" s="11"/>
    </row>
    <row r="94" spans="1:11" ht="13.5" thickBot="1">
      <c r="A94" s="46">
        <v>4320</v>
      </c>
      <c r="B94" s="39"/>
      <c r="C94" s="39" t="s">
        <v>49</v>
      </c>
      <c r="D94" s="49">
        <v>0</v>
      </c>
      <c r="E94" s="48">
        <v>0</v>
      </c>
      <c r="F94" s="51">
        <v>0</v>
      </c>
      <c r="G94" s="51">
        <v>0</v>
      </c>
      <c r="H94" s="88"/>
      <c r="I94" s="19"/>
      <c r="J94" s="20"/>
      <c r="K94" s="11"/>
    </row>
    <row r="95" spans="1:11" ht="13.5" thickBot="1">
      <c r="A95" s="46">
        <v>4321</v>
      </c>
      <c r="B95" s="39"/>
      <c r="C95" s="39" t="s">
        <v>50</v>
      </c>
      <c r="D95" s="49">
        <v>0</v>
      </c>
      <c r="E95" s="48">
        <v>0</v>
      </c>
      <c r="F95" s="51">
        <v>0</v>
      </c>
      <c r="G95" s="51">
        <v>0</v>
      </c>
      <c r="H95" s="88"/>
      <c r="I95" s="19"/>
      <c r="J95" s="20"/>
      <c r="K95" s="11"/>
    </row>
    <row r="96" spans="1:11" ht="13.5" thickBot="1">
      <c r="A96" s="46">
        <v>4323</v>
      </c>
      <c r="B96" s="39"/>
      <c r="C96" s="39" t="s">
        <v>51</v>
      </c>
      <c r="D96" s="49">
        <v>0</v>
      </c>
      <c r="E96" s="48">
        <v>0</v>
      </c>
      <c r="F96" s="51">
        <v>0</v>
      </c>
      <c r="G96" s="51">
        <v>0</v>
      </c>
      <c r="H96" s="88"/>
      <c r="I96" s="19"/>
      <c r="J96" s="20"/>
      <c r="K96" s="11"/>
    </row>
    <row r="97" spans="1:11" ht="13.5" thickBot="1">
      <c r="A97" s="59"/>
      <c r="B97" s="60" t="s">
        <v>52</v>
      </c>
      <c r="C97" s="60" t="s">
        <v>53</v>
      </c>
      <c r="D97" s="61">
        <f>D12-D38</f>
        <v>-549753</v>
      </c>
      <c r="E97" s="87">
        <f>E12-E38</f>
        <v>-40000</v>
      </c>
      <c r="F97" s="86">
        <f>F12-F38</f>
        <v>0</v>
      </c>
      <c r="G97" s="61">
        <f>G12-G38</f>
        <v>0</v>
      </c>
      <c r="H97" s="88"/>
      <c r="I97" s="19"/>
      <c r="J97" s="20"/>
      <c r="K97" s="11"/>
    </row>
    <row r="98" spans="1:11" ht="13.5" thickBot="1">
      <c r="A98" s="104" t="s">
        <v>54</v>
      </c>
      <c r="B98" s="105"/>
      <c r="C98" s="105"/>
      <c r="D98" s="105"/>
      <c r="E98" s="105"/>
      <c r="F98" s="105"/>
      <c r="G98" s="105"/>
      <c r="H98" s="106"/>
      <c r="I98" s="19"/>
      <c r="J98" s="20"/>
      <c r="K98" s="11"/>
    </row>
    <row r="99" spans="1:11" ht="24.75" thickBot="1">
      <c r="A99" s="65">
        <v>75</v>
      </c>
      <c r="B99" s="66" t="s">
        <v>55</v>
      </c>
      <c r="C99" s="67" t="s">
        <v>56</v>
      </c>
      <c r="D99" s="68">
        <v>0</v>
      </c>
      <c r="E99" s="69">
        <v>0</v>
      </c>
      <c r="F99" s="70">
        <v>0</v>
      </c>
      <c r="G99" s="70">
        <v>0</v>
      </c>
      <c r="H99" s="34"/>
      <c r="I99" s="19"/>
      <c r="J99" s="20"/>
      <c r="K99" s="11"/>
    </row>
    <row r="100" spans="1:11" ht="13.5" thickBot="1">
      <c r="A100" s="43">
        <v>750</v>
      </c>
      <c r="B100" s="39"/>
      <c r="C100" s="40" t="s">
        <v>57</v>
      </c>
      <c r="D100" s="52">
        <v>0</v>
      </c>
      <c r="E100" s="44">
        <v>0</v>
      </c>
      <c r="F100" s="45">
        <v>0</v>
      </c>
      <c r="G100" s="45">
        <v>0</v>
      </c>
      <c r="H100" s="34"/>
      <c r="I100" s="19"/>
      <c r="J100" s="20"/>
      <c r="K100" s="11"/>
    </row>
    <row r="101" spans="1:11" ht="13.5" thickBot="1">
      <c r="A101" s="46">
        <v>7500</v>
      </c>
      <c r="B101" s="39"/>
      <c r="C101" s="39" t="s">
        <v>58</v>
      </c>
      <c r="D101" s="49">
        <v>0</v>
      </c>
      <c r="E101" s="48">
        <v>0</v>
      </c>
      <c r="F101" s="51">
        <v>0</v>
      </c>
      <c r="G101" s="51">
        <v>0</v>
      </c>
      <c r="H101" s="34"/>
      <c r="I101" s="19"/>
      <c r="J101" s="20"/>
      <c r="K101" s="11"/>
    </row>
    <row r="102" spans="1:11" ht="13.5" thickBot="1">
      <c r="A102" s="46">
        <v>7501</v>
      </c>
      <c r="B102" s="39"/>
      <c r="C102" s="39" t="s">
        <v>59</v>
      </c>
      <c r="D102" s="49">
        <v>0</v>
      </c>
      <c r="E102" s="48">
        <v>0</v>
      </c>
      <c r="F102" s="51">
        <v>0</v>
      </c>
      <c r="G102" s="51">
        <v>0</v>
      </c>
      <c r="H102" s="34"/>
      <c r="I102" s="19"/>
      <c r="J102" s="20"/>
      <c r="K102" s="11"/>
    </row>
    <row r="103" spans="1:11" ht="13.5" thickBot="1">
      <c r="A103" s="46">
        <v>7502</v>
      </c>
      <c r="B103" s="39"/>
      <c r="C103" s="39" t="s">
        <v>60</v>
      </c>
      <c r="D103" s="49">
        <v>0</v>
      </c>
      <c r="E103" s="48">
        <v>0</v>
      </c>
      <c r="F103" s="51">
        <v>0</v>
      </c>
      <c r="G103" s="51">
        <v>0</v>
      </c>
      <c r="H103" s="34"/>
      <c r="I103" s="19"/>
      <c r="J103" s="20"/>
      <c r="K103" s="11"/>
    </row>
    <row r="104" spans="1:11" ht="13.5" thickBot="1">
      <c r="A104" s="46">
        <v>7503</v>
      </c>
      <c r="B104" s="39"/>
      <c r="C104" s="39" t="s">
        <v>61</v>
      </c>
      <c r="D104" s="49">
        <v>0</v>
      </c>
      <c r="E104" s="48">
        <v>0</v>
      </c>
      <c r="F104" s="51">
        <v>0</v>
      </c>
      <c r="G104" s="51">
        <v>0</v>
      </c>
      <c r="H104" s="34"/>
      <c r="I104" s="19"/>
      <c r="J104" s="20"/>
      <c r="K104" s="11"/>
    </row>
    <row r="105" spans="1:11" ht="13.5" thickBot="1">
      <c r="A105" s="46">
        <v>7504</v>
      </c>
      <c r="B105" s="39"/>
      <c r="C105" s="39" t="s">
        <v>62</v>
      </c>
      <c r="D105" s="49">
        <v>0</v>
      </c>
      <c r="E105" s="48">
        <v>0</v>
      </c>
      <c r="F105" s="51">
        <v>0</v>
      </c>
      <c r="G105" s="51">
        <v>0</v>
      </c>
      <c r="H105" s="34"/>
      <c r="I105" s="24"/>
      <c r="J105" s="20"/>
      <c r="K105" s="11"/>
    </row>
    <row r="106" spans="1:11" ht="13.5" thickBot="1">
      <c r="A106" s="46">
        <v>7505</v>
      </c>
      <c r="B106" s="39"/>
      <c r="C106" s="39" t="s">
        <v>121</v>
      </c>
      <c r="D106" s="49">
        <v>0</v>
      </c>
      <c r="E106" s="48">
        <v>0</v>
      </c>
      <c r="F106" s="51">
        <v>0</v>
      </c>
      <c r="G106" s="51">
        <v>0</v>
      </c>
      <c r="H106" s="34"/>
      <c r="I106" s="19"/>
      <c r="J106" s="20"/>
      <c r="K106" s="11"/>
    </row>
    <row r="107" spans="1:11" ht="13.5" thickBot="1">
      <c r="A107" s="43">
        <v>751</v>
      </c>
      <c r="B107" s="39"/>
      <c r="C107" s="40" t="s">
        <v>63</v>
      </c>
      <c r="D107" s="52">
        <v>0</v>
      </c>
      <c r="E107" s="44">
        <v>0</v>
      </c>
      <c r="F107" s="45">
        <v>0</v>
      </c>
      <c r="G107" s="45">
        <v>0</v>
      </c>
      <c r="H107" s="34"/>
      <c r="I107" s="19"/>
      <c r="J107" s="20"/>
      <c r="K107" s="11"/>
    </row>
    <row r="108" spans="1:11" ht="13.5" thickBot="1">
      <c r="A108" s="46">
        <v>7510</v>
      </c>
      <c r="B108" s="39"/>
      <c r="C108" s="39" t="s">
        <v>64</v>
      </c>
      <c r="D108" s="49">
        <v>0</v>
      </c>
      <c r="E108" s="48">
        <v>0</v>
      </c>
      <c r="F108" s="51">
        <v>0</v>
      </c>
      <c r="G108" s="51">
        <v>0</v>
      </c>
      <c r="H108" s="34"/>
      <c r="I108" s="19"/>
      <c r="J108" s="20"/>
      <c r="K108" s="11"/>
    </row>
    <row r="109" spans="1:11" ht="13.5" thickBot="1">
      <c r="A109" s="46">
        <v>7511</v>
      </c>
      <c r="B109" s="39"/>
      <c r="C109" s="39" t="s">
        <v>65</v>
      </c>
      <c r="D109" s="49">
        <v>0</v>
      </c>
      <c r="E109" s="48">
        <v>0</v>
      </c>
      <c r="F109" s="51">
        <v>0</v>
      </c>
      <c r="G109" s="51">
        <v>0</v>
      </c>
      <c r="H109" s="34"/>
      <c r="I109" s="19"/>
      <c r="J109" s="20"/>
      <c r="K109" s="11"/>
    </row>
    <row r="110" spans="1:11" ht="13.5" thickBot="1">
      <c r="A110" s="46">
        <v>7512</v>
      </c>
      <c r="B110" s="39"/>
      <c r="C110" s="39" t="s">
        <v>66</v>
      </c>
      <c r="D110" s="49">
        <v>0</v>
      </c>
      <c r="E110" s="48">
        <v>0</v>
      </c>
      <c r="F110" s="51">
        <v>0</v>
      </c>
      <c r="G110" s="51">
        <v>0</v>
      </c>
      <c r="H110" s="34"/>
      <c r="I110" s="19"/>
      <c r="J110" s="20"/>
      <c r="K110" s="11"/>
    </row>
    <row r="111" spans="1:11" ht="13.5" thickBot="1">
      <c r="A111" s="46">
        <v>7513</v>
      </c>
      <c r="B111" s="39"/>
      <c r="C111" s="39" t="s">
        <v>67</v>
      </c>
      <c r="D111" s="49">
        <v>0</v>
      </c>
      <c r="E111" s="48">
        <v>0</v>
      </c>
      <c r="F111" s="51">
        <v>0</v>
      </c>
      <c r="G111" s="51">
        <v>0</v>
      </c>
      <c r="H111" s="34"/>
      <c r="I111" s="19"/>
      <c r="J111" s="20"/>
      <c r="K111" s="11"/>
    </row>
    <row r="112" spans="1:11" ht="13.5" thickBot="1">
      <c r="A112" s="46">
        <v>7520</v>
      </c>
      <c r="B112" s="39"/>
      <c r="C112" s="39" t="s">
        <v>68</v>
      </c>
      <c r="D112" s="49">
        <v>0</v>
      </c>
      <c r="E112" s="48">
        <v>0</v>
      </c>
      <c r="F112" s="51">
        <v>0</v>
      </c>
      <c r="G112" s="51">
        <v>0</v>
      </c>
      <c r="H112" s="34"/>
      <c r="I112" s="19"/>
      <c r="J112" s="20"/>
      <c r="K112" s="11"/>
    </row>
    <row r="113" spans="1:11" ht="13.5" thickBot="1">
      <c r="A113" s="71">
        <v>44</v>
      </c>
      <c r="B113" s="35" t="s">
        <v>69</v>
      </c>
      <c r="C113" s="35" t="s">
        <v>70</v>
      </c>
      <c r="D113" s="68">
        <v>0</v>
      </c>
      <c r="E113" s="69">
        <v>0</v>
      </c>
      <c r="F113" s="70">
        <v>0</v>
      </c>
      <c r="G113" s="70">
        <v>0</v>
      </c>
      <c r="H113" s="34"/>
      <c r="I113" s="19"/>
      <c r="J113" s="20"/>
      <c r="K113" s="11"/>
    </row>
    <row r="114" spans="1:11" ht="13.5" thickBot="1">
      <c r="A114" s="43">
        <v>440</v>
      </c>
      <c r="B114" s="39"/>
      <c r="C114" s="40" t="s">
        <v>71</v>
      </c>
      <c r="D114" s="52">
        <v>0</v>
      </c>
      <c r="E114" s="44">
        <v>0</v>
      </c>
      <c r="F114" s="45">
        <v>0</v>
      </c>
      <c r="G114" s="45">
        <v>0</v>
      </c>
      <c r="H114" s="34"/>
      <c r="I114" s="19"/>
      <c r="J114" s="20"/>
      <c r="K114" s="11"/>
    </row>
    <row r="115" spans="1:11" ht="13.5" thickBot="1">
      <c r="A115" s="46">
        <v>4400</v>
      </c>
      <c r="B115" s="39"/>
      <c r="C115" s="39" t="s">
        <v>72</v>
      </c>
      <c r="D115" s="49">
        <v>0</v>
      </c>
      <c r="E115" s="48">
        <v>0</v>
      </c>
      <c r="F115" s="51">
        <v>0</v>
      </c>
      <c r="G115" s="51">
        <v>0</v>
      </c>
      <c r="H115" s="34"/>
      <c r="I115" s="19"/>
      <c r="J115" s="20"/>
      <c r="K115" s="11"/>
    </row>
    <row r="116" spans="1:11" ht="13.5" thickBot="1">
      <c r="A116" s="46">
        <v>4401</v>
      </c>
      <c r="B116" s="39"/>
      <c r="C116" s="39" t="s">
        <v>73</v>
      </c>
      <c r="D116" s="49">
        <v>0</v>
      </c>
      <c r="E116" s="48">
        <v>0</v>
      </c>
      <c r="F116" s="51">
        <v>0</v>
      </c>
      <c r="G116" s="51">
        <v>0</v>
      </c>
      <c r="H116" s="34"/>
      <c r="I116" s="19"/>
      <c r="J116" s="20"/>
      <c r="K116" s="11"/>
    </row>
    <row r="117" spans="1:11" ht="13.5" thickBot="1">
      <c r="A117" s="46">
        <v>4402</v>
      </c>
      <c r="B117" s="39"/>
      <c r="C117" s="39" t="s">
        <v>74</v>
      </c>
      <c r="D117" s="49">
        <v>0</v>
      </c>
      <c r="E117" s="48">
        <v>0</v>
      </c>
      <c r="F117" s="51">
        <v>0</v>
      </c>
      <c r="G117" s="51">
        <v>0</v>
      </c>
      <c r="H117" s="34"/>
      <c r="I117" s="19"/>
      <c r="J117" s="20"/>
      <c r="K117" s="11"/>
    </row>
    <row r="118" spans="1:11" ht="13.5" thickBot="1">
      <c r="A118" s="46">
        <v>4403</v>
      </c>
      <c r="B118" s="39"/>
      <c r="C118" s="39" t="s">
        <v>75</v>
      </c>
      <c r="D118" s="49">
        <v>0</v>
      </c>
      <c r="E118" s="48">
        <v>0</v>
      </c>
      <c r="F118" s="51">
        <v>0</v>
      </c>
      <c r="G118" s="51">
        <v>0</v>
      </c>
      <c r="H118" s="34"/>
      <c r="I118" s="19"/>
      <c r="J118" s="20"/>
      <c r="K118" s="11"/>
    </row>
    <row r="119" spans="1:11" ht="12.75">
      <c r="A119" s="26"/>
      <c r="B119" s="25"/>
      <c r="C119" s="25"/>
      <c r="D119" s="28" t="s">
        <v>111</v>
      </c>
      <c r="E119" s="29" t="s">
        <v>110</v>
      </c>
      <c r="F119" s="29" t="s">
        <v>110</v>
      </c>
      <c r="G119" s="29" t="s">
        <v>110</v>
      </c>
      <c r="H119" s="29" t="s">
        <v>0</v>
      </c>
      <c r="I119" s="19"/>
      <c r="J119" s="20"/>
      <c r="K119" s="11"/>
    </row>
    <row r="120" spans="1:11" ht="12.75">
      <c r="A120" s="27" t="s">
        <v>1</v>
      </c>
      <c r="B120" s="25"/>
      <c r="C120" s="25"/>
      <c r="D120" s="81">
        <v>41639</v>
      </c>
      <c r="E120" s="29">
        <v>2013</v>
      </c>
      <c r="F120" s="29">
        <v>2014</v>
      </c>
      <c r="G120" s="29">
        <v>2015</v>
      </c>
      <c r="H120" s="29" t="s">
        <v>122</v>
      </c>
      <c r="I120" s="19"/>
      <c r="J120" s="20"/>
      <c r="K120" s="11"/>
    </row>
    <row r="121" spans="1:11" ht="13.5" thickBot="1">
      <c r="A121" s="26"/>
      <c r="B121" s="25"/>
      <c r="C121" s="25"/>
      <c r="D121" s="30"/>
      <c r="E121" s="31"/>
      <c r="F121" s="31"/>
      <c r="G121" s="31"/>
      <c r="H121" s="29" t="s">
        <v>123</v>
      </c>
      <c r="I121" s="19"/>
      <c r="J121" s="20"/>
      <c r="K121" s="11"/>
    </row>
    <row r="122" spans="1:11" ht="13.5" thickBot="1">
      <c r="A122" s="72">
        <v>4404</v>
      </c>
      <c r="B122" s="57"/>
      <c r="C122" s="57" t="s">
        <v>76</v>
      </c>
      <c r="D122" s="49">
        <v>0</v>
      </c>
      <c r="E122" s="48">
        <v>0</v>
      </c>
      <c r="F122" s="51">
        <v>0</v>
      </c>
      <c r="G122" s="51">
        <v>0</v>
      </c>
      <c r="H122" s="53"/>
      <c r="I122" s="19"/>
      <c r="J122" s="20"/>
      <c r="K122" s="11"/>
    </row>
    <row r="123" spans="1:11" ht="13.5" thickBot="1">
      <c r="A123" s="46">
        <v>4405</v>
      </c>
      <c r="B123" s="39"/>
      <c r="C123" s="39" t="s">
        <v>77</v>
      </c>
      <c r="D123" s="49">
        <v>0</v>
      </c>
      <c r="E123" s="48">
        <v>0</v>
      </c>
      <c r="F123" s="51">
        <v>0</v>
      </c>
      <c r="G123" s="51">
        <v>0</v>
      </c>
      <c r="H123" s="34"/>
      <c r="I123" s="19"/>
      <c r="J123" s="20"/>
      <c r="K123" s="11"/>
    </row>
    <row r="124" spans="1:11" ht="13.5" thickBot="1">
      <c r="A124" s="43">
        <v>441</v>
      </c>
      <c r="B124" s="39"/>
      <c r="C124" s="40" t="s">
        <v>78</v>
      </c>
      <c r="D124" s="52">
        <v>0</v>
      </c>
      <c r="E124" s="44">
        <v>0</v>
      </c>
      <c r="F124" s="45">
        <v>0</v>
      </c>
      <c r="G124" s="45">
        <v>0</v>
      </c>
      <c r="H124" s="34"/>
      <c r="I124" s="19"/>
      <c r="J124" s="20"/>
      <c r="K124" s="11"/>
    </row>
    <row r="125" spans="1:11" ht="13.5" thickBot="1">
      <c r="A125" s="46">
        <v>4410</v>
      </c>
      <c r="B125" s="39"/>
      <c r="C125" s="39" t="s">
        <v>79</v>
      </c>
      <c r="D125" s="49">
        <v>0</v>
      </c>
      <c r="E125" s="48">
        <v>0</v>
      </c>
      <c r="F125" s="51">
        <v>0</v>
      </c>
      <c r="G125" s="51">
        <v>0</v>
      </c>
      <c r="H125" s="34"/>
      <c r="I125" s="19"/>
      <c r="J125" s="20"/>
      <c r="K125" s="11"/>
    </row>
    <row r="126" spans="1:11" ht="13.5" thickBot="1">
      <c r="A126" s="46">
        <v>4411</v>
      </c>
      <c r="B126" s="39"/>
      <c r="C126" s="39" t="s">
        <v>80</v>
      </c>
      <c r="D126" s="49">
        <v>0</v>
      </c>
      <c r="E126" s="48">
        <v>0</v>
      </c>
      <c r="F126" s="51">
        <v>0</v>
      </c>
      <c r="G126" s="51">
        <v>0</v>
      </c>
      <c r="H126" s="34"/>
      <c r="I126" s="19"/>
      <c r="J126" s="20"/>
      <c r="K126" s="11"/>
    </row>
    <row r="127" spans="1:11" ht="13.5" thickBot="1">
      <c r="A127" s="46">
        <v>4412</v>
      </c>
      <c r="B127" s="39"/>
      <c r="C127" s="39" t="s">
        <v>81</v>
      </c>
      <c r="D127" s="49">
        <v>0</v>
      </c>
      <c r="E127" s="48">
        <v>0</v>
      </c>
      <c r="F127" s="51">
        <v>0</v>
      </c>
      <c r="G127" s="51">
        <v>0</v>
      </c>
      <c r="H127" s="34"/>
      <c r="I127" s="19"/>
      <c r="J127" s="20"/>
      <c r="K127" s="11"/>
    </row>
    <row r="128" spans="1:11" ht="13.5" thickBot="1">
      <c r="A128" s="46">
        <v>4413</v>
      </c>
      <c r="B128" s="39"/>
      <c r="C128" s="39" t="s">
        <v>82</v>
      </c>
      <c r="D128" s="49">
        <v>0</v>
      </c>
      <c r="E128" s="48">
        <v>0</v>
      </c>
      <c r="F128" s="51">
        <v>0</v>
      </c>
      <c r="G128" s="51">
        <v>0</v>
      </c>
      <c r="H128" s="34"/>
      <c r="I128" s="19"/>
      <c r="J128" s="20"/>
      <c r="K128" s="11"/>
    </row>
    <row r="129" spans="1:11" ht="13.5" thickBot="1">
      <c r="A129" s="46">
        <v>4415</v>
      </c>
      <c r="B129" s="39"/>
      <c r="C129" s="39" t="s">
        <v>83</v>
      </c>
      <c r="D129" s="49">
        <v>0</v>
      </c>
      <c r="E129" s="48">
        <v>0</v>
      </c>
      <c r="F129" s="51">
        <v>0</v>
      </c>
      <c r="G129" s="51">
        <v>0</v>
      </c>
      <c r="H129" s="34"/>
      <c r="I129" s="19"/>
      <c r="J129" s="20"/>
      <c r="K129" s="11"/>
    </row>
    <row r="130" spans="1:11" ht="24.75" thickBot="1">
      <c r="A130" s="59"/>
      <c r="B130" s="73" t="s">
        <v>84</v>
      </c>
      <c r="C130" s="74" t="s">
        <v>85</v>
      </c>
      <c r="D130" s="63">
        <v>0</v>
      </c>
      <c r="E130" s="62">
        <v>0</v>
      </c>
      <c r="F130" s="75">
        <v>0</v>
      </c>
      <c r="G130" s="75">
        <v>0</v>
      </c>
      <c r="H130" s="34"/>
      <c r="I130" s="19"/>
      <c r="J130" s="20"/>
      <c r="K130" s="11"/>
    </row>
    <row r="131" spans="1:11" ht="13.5" thickBot="1">
      <c r="A131" s="104" t="s">
        <v>86</v>
      </c>
      <c r="B131" s="105"/>
      <c r="C131" s="105"/>
      <c r="D131" s="105"/>
      <c r="E131" s="105"/>
      <c r="F131" s="105"/>
      <c r="G131" s="105"/>
      <c r="H131" s="105"/>
      <c r="I131" s="19"/>
      <c r="J131" s="20"/>
      <c r="K131" s="11"/>
    </row>
    <row r="132" spans="1:11" ht="13.5" thickBot="1">
      <c r="A132" s="71">
        <v>50</v>
      </c>
      <c r="B132" s="35" t="s">
        <v>87</v>
      </c>
      <c r="C132" s="35" t="s">
        <v>88</v>
      </c>
      <c r="D132" s="68">
        <v>0</v>
      </c>
      <c r="E132" s="55">
        <f>E133</f>
        <v>0</v>
      </c>
      <c r="F132" s="55">
        <f>F133</f>
        <v>0</v>
      </c>
      <c r="G132" s="55">
        <f>G133</f>
        <v>1000000</v>
      </c>
      <c r="H132" s="88"/>
      <c r="I132" s="19"/>
      <c r="J132" s="20"/>
      <c r="K132" s="11"/>
    </row>
    <row r="133" spans="1:11" ht="13.5" thickBot="1">
      <c r="A133" s="43">
        <v>500</v>
      </c>
      <c r="B133" s="39"/>
      <c r="C133" s="40" t="s">
        <v>89</v>
      </c>
      <c r="D133" s="52">
        <v>0</v>
      </c>
      <c r="E133" s="42">
        <f>E134+E135+E136+E137</f>
        <v>0</v>
      </c>
      <c r="F133" s="42">
        <f>F134+F135+F136+F137</f>
        <v>0</v>
      </c>
      <c r="G133" s="42">
        <f>G134</f>
        <v>1000000</v>
      </c>
      <c r="H133" s="88"/>
      <c r="I133" s="19"/>
      <c r="J133" s="20"/>
      <c r="K133" s="11"/>
    </row>
    <row r="134" spans="1:11" ht="13.5" thickBot="1">
      <c r="A134" s="46">
        <v>5001</v>
      </c>
      <c r="B134" s="39"/>
      <c r="C134" s="39" t="s">
        <v>90</v>
      </c>
      <c r="D134" s="49">
        <v>0</v>
      </c>
      <c r="E134" s="50">
        <v>0</v>
      </c>
      <c r="F134" s="50"/>
      <c r="G134" s="50">
        <v>1000000</v>
      </c>
      <c r="H134" s="88"/>
      <c r="I134" s="19"/>
      <c r="J134" s="20"/>
      <c r="K134" s="11"/>
    </row>
    <row r="135" spans="1:11" ht="13.5" thickBot="1">
      <c r="A135" s="46">
        <v>5002</v>
      </c>
      <c r="B135" s="39"/>
      <c r="C135" s="39" t="s">
        <v>91</v>
      </c>
      <c r="D135" s="49">
        <v>0</v>
      </c>
      <c r="E135" s="51">
        <v>0</v>
      </c>
      <c r="F135" s="51">
        <v>0</v>
      </c>
      <c r="G135" s="51">
        <v>0</v>
      </c>
      <c r="H135" s="88"/>
      <c r="I135" s="19"/>
      <c r="J135" s="20"/>
      <c r="K135" s="11"/>
    </row>
    <row r="136" spans="1:11" ht="13.5" thickBot="1">
      <c r="A136" s="46">
        <v>5003</v>
      </c>
      <c r="B136" s="39"/>
      <c r="C136" s="39" t="s">
        <v>92</v>
      </c>
      <c r="D136" s="49">
        <v>0</v>
      </c>
      <c r="E136" s="51">
        <v>0</v>
      </c>
      <c r="F136" s="51">
        <v>0</v>
      </c>
      <c r="G136" s="51">
        <v>0</v>
      </c>
      <c r="H136" s="88"/>
      <c r="I136" s="19"/>
      <c r="J136" s="20"/>
      <c r="K136" s="11"/>
    </row>
    <row r="137" spans="1:11" ht="13.5" thickBot="1">
      <c r="A137" s="46">
        <v>5004</v>
      </c>
      <c r="B137" s="39"/>
      <c r="C137" s="39" t="s">
        <v>93</v>
      </c>
      <c r="D137" s="49">
        <v>0</v>
      </c>
      <c r="E137" s="51">
        <v>0</v>
      </c>
      <c r="F137" s="51">
        <v>0</v>
      </c>
      <c r="G137" s="51">
        <v>0</v>
      </c>
      <c r="H137" s="88"/>
      <c r="I137" s="19"/>
      <c r="J137" s="20"/>
      <c r="K137" s="11"/>
    </row>
    <row r="138" spans="1:11" ht="13.5" thickBot="1">
      <c r="A138" s="71">
        <v>55</v>
      </c>
      <c r="B138" s="35" t="s">
        <v>94</v>
      </c>
      <c r="C138" s="35" t="s">
        <v>95</v>
      </c>
      <c r="D138" s="36">
        <f>D139</f>
        <v>88644</v>
      </c>
      <c r="E138" s="55">
        <f>E139</f>
        <v>90000</v>
      </c>
      <c r="F138" s="55">
        <f>F139</f>
        <v>90000</v>
      </c>
      <c r="G138" s="55">
        <f>G139</f>
        <v>180000</v>
      </c>
      <c r="H138" s="89">
        <f>D138/E138*100</f>
        <v>98.49333333333334</v>
      </c>
      <c r="I138" s="19"/>
      <c r="J138" s="20"/>
      <c r="K138" s="11"/>
    </row>
    <row r="139" spans="1:11" ht="13.5" thickBot="1">
      <c r="A139" s="43">
        <v>550</v>
      </c>
      <c r="B139" s="39"/>
      <c r="C139" s="40" t="s">
        <v>96</v>
      </c>
      <c r="D139" s="41">
        <f>D140+D141+D142+D143</f>
        <v>88644</v>
      </c>
      <c r="E139" s="42">
        <f>E140+E141+E142+E143</f>
        <v>90000</v>
      </c>
      <c r="F139" s="42">
        <f>F140+F141+F142+F143</f>
        <v>90000</v>
      </c>
      <c r="G139" s="42">
        <f>G140+G141+G142+G143</f>
        <v>180000</v>
      </c>
      <c r="H139" s="89">
        <f>D139/E139*100</f>
        <v>98.49333333333334</v>
      </c>
      <c r="I139" s="19"/>
      <c r="J139" s="20"/>
      <c r="K139" s="11"/>
    </row>
    <row r="140" spans="1:11" ht="13.5" thickBot="1">
      <c r="A140" s="46">
        <v>5501</v>
      </c>
      <c r="B140" s="39"/>
      <c r="C140" s="39" t="s">
        <v>97</v>
      </c>
      <c r="D140" s="49">
        <v>0</v>
      </c>
      <c r="E140" s="51">
        <v>0</v>
      </c>
      <c r="F140" s="51">
        <v>0</v>
      </c>
      <c r="G140" s="51">
        <v>0</v>
      </c>
      <c r="H140" s="88"/>
      <c r="I140" s="19"/>
      <c r="J140" s="20"/>
      <c r="K140" s="11"/>
    </row>
    <row r="141" spans="1:11" ht="13.5" thickBot="1">
      <c r="A141" s="46">
        <v>5502</v>
      </c>
      <c r="B141" s="39"/>
      <c r="C141" s="39" t="s">
        <v>98</v>
      </c>
      <c r="D141" s="49">
        <v>0</v>
      </c>
      <c r="E141" s="51">
        <v>0</v>
      </c>
      <c r="F141" s="51">
        <v>0</v>
      </c>
      <c r="G141" s="51">
        <v>0</v>
      </c>
      <c r="H141" s="88"/>
      <c r="I141" s="19"/>
      <c r="J141" s="20"/>
      <c r="K141" s="11"/>
    </row>
    <row r="142" spans="1:11" ht="13.5" thickBot="1">
      <c r="A142" s="46">
        <v>5503</v>
      </c>
      <c r="B142" s="39"/>
      <c r="C142" s="39" t="s">
        <v>99</v>
      </c>
      <c r="D142" s="47">
        <v>88644</v>
      </c>
      <c r="E142" s="50">
        <v>90000</v>
      </c>
      <c r="F142" s="50">
        <v>90000</v>
      </c>
      <c r="G142" s="50">
        <v>180000</v>
      </c>
      <c r="H142" s="88">
        <f>D142/E142*100</f>
        <v>98.49333333333334</v>
      </c>
      <c r="I142" s="19"/>
      <c r="J142" s="20"/>
      <c r="K142" s="11"/>
    </row>
    <row r="143" spans="1:11" ht="13.5" thickBot="1">
      <c r="A143" s="46">
        <v>5504</v>
      </c>
      <c r="B143" s="39"/>
      <c r="C143" s="39" t="s">
        <v>100</v>
      </c>
      <c r="D143" s="49">
        <v>0</v>
      </c>
      <c r="E143" s="51">
        <v>0</v>
      </c>
      <c r="F143" s="51">
        <v>0</v>
      </c>
      <c r="G143" s="51">
        <v>0</v>
      </c>
      <c r="H143" s="88"/>
      <c r="I143" s="19"/>
      <c r="J143" s="20"/>
      <c r="K143" s="11"/>
    </row>
    <row r="144" spans="1:11" ht="13.5" thickBot="1">
      <c r="A144" s="34"/>
      <c r="B144" s="66" t="s">
        <v>101</v>
      </c>
      <c r="C144" s="67" t="s">
        <v>102</v>
      </c>
      <c r="D144" s="36">
        <f>D12+D99+D132-D38-D113-D138</f>
        <v>-638397</v>
      </c>
      <c r="E144" s="36">
        <f>E12+E99+E132-E38-E113-E138</f>
        <v>-130000</v>
      </c>
      <c r="F144" s="36">
        <f>F12+F99+F132-F38+F113-F138</f>
        <v>-90000</v>
      </c>
      <c r="G144" s="36">
        <f>G12+G99+G132-G38-G113-G138</f>
        <v>820000</v>
      </c>
      <c r="H144" s="64"/>
      <c r="I144" s="19"/>
      <c r="J144" s="20"/>
      <c r="K144" s="11"/>
    </row>
    <row r="145" spans="1:11" ht="13.5" thickBot="1">
      <c r="A145" s="34"/>
      <c r="B145" s="35" t="s">
        <v>103</v>
      </c>
      <c r="C145" s="35" t="s">
        <v>104</v>
      </c>
      <c r="D145" s="36">
        <f>D130+D132-D138-D144</f>
        <v>549753</v>
      </c>
      <c r="E145" s="36">
        <f>E130+E132-E138-E144</f>
        <v>40000</v>
      </c>
      <c r="F145" s="36">
        <f>F130+F132-F138-F144</f>
        <v>0</v>
      </c>
      <c r="G145" s="36">
        <f>G130+G132-G138-G144</f>
        <v>0</v>
      </c>
      <c r="H145" s="64"/>
      <c r="I145" s="19"/>
      <c r="J145" s="20"/>
      <c r="K145" s="11"/>
    </row>
    <row r="146" spans="1:11" ht="13.5" thickBot="1">
      <c r="A146" s="34"/>
      <c r="B146" s="35" t="s">
        <v>105</v>
      </c>
      <c r="C146" s="35" t="s">
        <v>106</v>
      </c>
      <c r="D146" s="82"/>
      <c r="E146" s="83">
        <v>723242</v>
      </c>
      <c r="F146" s="90">
        <v>38884</v>
      </c>
      <c r="G146" s="76"/>
      <c r="H146" s="77"/>
      <c r="I146" s="19"/>
      <c r="J146" s="20"/>
      <c r="K146" s="11"/>
    </row>
    <row r="147" spans="1:11" ht="12.75">
      <c r="A147" s="78"/>
      <c r="B147" s="78"/>
      <c r="C147" s="78"/>
      <c r="D147" s="78"/>
      <c r="E147" s="78"/>
      <c r="F147" s="78"/>
      <c r="G147" s="78"/>
      <c r="H147" s="79"/>
      <c r="I147" s="19"/>
      <c r="J147" s="20"/>
      <c r="K147" s="11"/>
    </row>
    <row r="148" spans="1:11" ht="12.75">
      <c r="A148" s="95" t="s">
        <v>107</v>
      </c>
      <c r="B148" s="95"/>
      <c r="C148" s="95"/>
      <c r="D148" s="95"/>
      <c r="E148" s="95"/>
      <c r="F148" s="95"/>
      <c r="G148" s="78"/>
      <c r="H148" s="78"/>
      <c r="I148" s="19"/>
      <c r="J148" s="20"/>
      <c r="K148" s="11"/>
    </row>
    <row r="149" spans="1:11" ht="12.75">
      <c r="A149" s="78"/>
      <c r="B149" s="78"/>
      <c r="C149" s="78"/>
      <c r="D149" s="78"/>
      <c r="E149" s="78"/>
      <c r="F149" s="78"/>
      <c r="G149" s="78"/>
      <c r="H149" s="78"/>
      <c r="I149" s="19"/>
      <c r="J149" s="20"/>
      <c r="K149" s="11"/>
    </row>
    <row r="150" spans="1:11" ht="12.75">
      <c r="A150" s="95" t="s">
        <v>108</v>
      </c>
      <c r="B150" s="95"/>
      <c r="C150" s="95"/>
      <c r="D150" s="95"/>
      <c r="E150" s="95"/>
      <c r="F150" s="95"/>
      <c r="G150" s="95"/>
      <c r="H150" s="78"/>
      <c r="I150" s="19"/>
      <c r="J150" s="20"/>
      <c r="K150" s="11"/>
    </row>
    <row r="151" spans="1:11" ht="12.75">
      <c r="A151" s="95" t="s">
        <v>109</v>
      </c>
      <c r="B151" s="95"/>
      <c r="C151" s="95"/>
      <c r="D151" s="95"/>
      <c r="E151" s="95"/>
      <c r="F151" s="78"/>
      <c r="G151" s="78"/>
      <c r="H151" s="78"/>
      <c r="I151" s="19"/>
      <c r="J151" s="20"/>
      <c r="K151" s="11"/>
    </row>
    <row r="152" spans="1:11" ht="12.75">
      <c r="A152" s="16"/>
      <c r="B152" s="15"/>
      <c r="C152" s="15"/>
      <c r="D152" s="21"/>
      <c r="E152" s="21"/>
      <c r="F152" s="21"/>
      <c r="G152" s="21"/>
      <c r="H152" s="13"/>
      <c r="I152" s="19"/>
      <c r="J152" s="20"/>
      <c r="K152" s="11"/>
    </row>
    <row r="153" spans="1:11" ht="12.75">
      <c r="A153" s="92" t="s">
        <v>140</v>
      </c>
      <c r="B153" s="93"/>
      <c r="C153" s="93"/>
      <c r="D153" s="94"/>
      <c r="E153" s="94"/>
      <c r="F153" s="22"/>
      <c r="G153" s="22"/>
      <c r="H153" s="13"/>
      <c r="I153" s="19"/>
      <c r="J153" s="20"/>
      <c r="K153" s="11"/>
    </row>
    <row r="154" spans="1:11" ht="12.75">
      <c r="A154" s="16"/>
      <c r="B154" s="16"/>
      <c r="C154" s="16"/>
      <c r="D154" s="16"/>
      <c r="E154" s="16"/>
      <c r="F154" s="16"/>
      <c r="G154" s="16"/>
      <c r="H154" s="13"/>
      <c r="I154" s="19"/>
      <c r="J154" s="20"/>
      <c r="K154" s="11"/>
    </row>
    <row r="155" spans="1:11" ht="12.75">
      <c r="A155" s="14"/>
      <c r="B155" s="9"/>
      <c r="C155" s="9"/>
      <c r="D155" s="9"/>
      <c r="E155" s="9"/>
      <c r="F155" s="9"/>
      <c r="G155" s="9"/>
      <c r="H155" s="12"/>
      <c r="I155" s="10"/>
      <c r="J155" s="11"/>
      <c r="K155" s="11"/>
    </row>
    <row r="156" spans="1:11" ht="12.75">
      <c r="A156" s="14"/>
      <c r="B156" s="9"/>
      <c r="C156" s="9"/>
      <c r="D156" s="9"/>
      <c r="E156" s="9"/>
      <c r="F156" s="9"/>
      <c r="G156" s="9"/>
      <c r="H156" s="12"/>
      <c r="I156" s="10"/>
      <c r="J156" s="11"/>
      <c r="K156" s="11"/>
    </row>
    <row r="157" spans="1:11" ht="12.75">
      <c r="A157" s="9"/>
      <c r="B157" s="9"/>
      <c r="C157" s="9"/>
      <c r="D157" s="9"/>
      <c r="E157" s="9"/>
      <c r="F157" s="9"/>
      <c r="G157" s="9"/>
      <c r="H157" s="12"/>
      <c r="I157" s="10"/>
      <c r="J157" s="11"/>
      <c r="K157" s="11"/>
    </row>
    <row r="158" spans="1:11" ht="12.75">
      <c r="A158" s="9"/>
      <c r="B158" s="9"/>
      <c r="C158" s="9"/>
      <c r="D158" s="9"/>
      <c r="E158" s="9"/>
      <c r="F158" s="9"/>
      <c r="G158" s="9"/>
      <c r="H158" s="12"/>
      <c r="I158" s="10"/>
      <c r="J158" s="11"/>
      <c r="K158" s="11"/>
    </row>
    <row r="159" spans="1:11" ht="12.75">
      <c r="A159" s="9"/>
      <c r="B159" s="9"/>
      <c r="C159" s="9"/>
      <c r="D159" s="9"/>
      <c r="E159" s="9"/>
      <c r="F159" s="9"/>
      <c r="G159" s="9"/>
      <c r="H159" s="12"/>
      <c r="I159" s="10"/>
      <c r="J159" s="11"/>
      <c r="K159" s="11"/>
    </row>
    <row r="160" spans="1:7" ht="12.75">
      <c r="A160" s="4"/>
      <c r="B160" s="5"/>
      <c r="C160" s="6"/>
      <c r="D160" s="4"/>
      <c r="E160" s="4"/>
      <c r="F160" s="4"/>
      <c r="G160" s="4"/>
    </row>
    <row r="161" spans="1:7" ht="12.75">
      <c r="A161" s="6"/>
      <c r="B161" s="2"/>
      <c r="C161" s="7"/>
      <c r="D161" s="6"/>
      <c r="E161" s="6"/>
      <c r="F161" s="6"/>
      <c r="G161" s="6"/>
    </row>
    <row r="162" ht="12.75">
      <c r="C162" s="7"/>
    </row>
    <row r="163" ht="12.75">
      <c r="C163" s="7"/>
    </row>
    <row r="164" spans="1:7" ht="12.75">
      <c r="A164" s="6"/>
      <c r="B164" s="8"/>
      <c r="C164" s="8"/>
      <c r="D164" s="6"/>
      <c r="E164" s="6"/>
      <c r="F164" s="6"/>
      <c r="G164" s="6"/>
    </row>
    <row r="165" spans="4:7" ht="12.75">
      <c r="D165" s="6"/>
      <c r="E165" s="6"/>
      <c r="F165" s="6"/>
      <c r="G165" s="6"/>
    </row>
  </sheetData>
  <sheetProtection/>
  <mergeCells count="14">
    <mergeCell ref="A151:E151"/>
    <mergeCell ref="H2:H8"/>
    <mergeCell ref="A11:D11"/>
    <mergeCell ref="A98:H98"/>
    <mergeCell ref="A131:H131"/>
    <mergeCell ref="A148:F148"/>
    <mergeCell ref="A150:G150"/>
    <mergeCell ref="B2:B8"/>
    <mergeCell ref="C2:C8"/>
    <mergeCell ref="D2:D8"/>
    <mergeCell ref="E2:E8"/>
    <mergeCell ref="F2:F8"/>
    <mergeCell ref="G2:G8"/>
    <mergeCell ref="A2:A8"/>
  </mergeCells>
  <printOptions/>
  <pageMargins left="0.61" right="0.14" top="0.43" bottom="0.4" header="0.4" footer="0.4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Koper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2014-02-21T10:08:59Z</cp:lastPrinted>
  <dcterms:created xsi:type="dcterms:W3CDTF">2011-08-17T05:35:27Z</dcterms:created>
  <dcterms:modified xsi:type="dcterms:W3CDTF">2014-02-21T10:09:09Z</dcterms:modified>
  <cp:category/>
  <cp:version/>
  <cp:contentType/>
  <cp:contentStatus/>
</cp:coreProperties>
</file>