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showInkAnnotation="0"/>
  <mc:AlternateContent xmlns:mc="http://schemas.openxmlformats.org/markup-compatibility/2006">
    <mc:Choice Requires="x15">
      <x15ac:absPath xmlns:x15ac="http://schemas.microsoft.com/office/spreadsheetml/2010/11/ac" url="C:\Users\nbirsa\Desktop\JAVNA NAROČILA\TIC\"/>
    </mc:Choice>
  </mc:AlternateContent>
  <xr:revisionPtr revIDLastSave="0" documentId="8_{C5126E2C-C85C-488A-AC25-CC99FBCA352A}" xr6:coauthVersionLast="45" xr6:coauthVersionMax="45" xr10:uidLastSave="{00000000-0000-0000-0000-000000000000}"/>
  <bookViews>
    <workbookView xWindow="-120" yWindow="-120" windowWidth="29040" windowHeight="15840" tabRatio="731" xr2:uid="{00000000-000D-0000-FFFF-FFFF00000000}"/>
  </bookViews>
  <sheets>
    <sheet name="CELOTA" sheetId="6" r:id="rId1"/>
    <sheet name="!.FAZA" sheetId="19" state="hidden" r:id="rId2"/>
    <sheet name="2.FAZA " sheetId="20" state="hidden" r:id="rId3"/>
    <sheet name="List1" sheetId="14" r:id="rId4"/>
  </sheets>
  <definedNames>
    <definedName name="_xlnm._FilterDatabase" localSheetId="1" hidden="1">'!.FAZA'!$A$11:$I$924</definedName>
    <definedName name="_xlnm._FilterDatabase" localSheetId="2" hidden="1">'2.FAZA '!$A$11:$I$1114</definedName>
    <definedName name="_xlnm._FilterDatabase" localSheetId="0" hidden="1">CELOTA!$A$11:$I$458</definedName>
    <definedName name="_xlnm.Print_Area" localSheetId="1">'!.FAZA'!$A$1:$I$923</definedName>
    <definedName name="_xlnm.Print_Area" localSheetId="2">'2.FAZA '!$A$1:$I$1113</definedName>
    <definedName name="_xlnm.Print_Area" localSheetId="0">CELOTA!$A$1:$I$332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3" i="6" l="1"/>
  <c r="I41" i="6"/>
  <c r="I45" i="6"/>
  <c r="I47" i="6"/>
  <c r="I49" i="6"/>
  <c r="I51" i="6"/>
  <c r="I55" i="6"/>
  <c r="I269" i="6" l="1"/>
  <c r="I159" i="6"/>
  <c r="I157" i="6"/>
  <c r="I155" i="6"/>
  <c r="I275" i="6" l="1"/>
  <c r="I267" i="6"/>
  <c r="I265" i="6"/>
  <c r="I263" i="6"/>
  <c r="I261" i="6"/>
  <c r="I259" i="6"/>
  <c r="I257" i="6"/>
  <c r="I255" i="6"/>
  <c r="I253" i="6"/>
  <c r="I251" i="6"/>
  <c r="H271" i="6" s="1"/>
  <c r="I230" i="6"/>
  <c r="I228" i="6"/>
  <c r="I226" i="6"/>
  <c r="I224" i="6"/>
  <c r="I221" i="6"/>
  <c r="I218" i="6"/>
  <c r="I216" i="6"/>
  <c r="I213" i="6"/>
  <c r="I210" i="6"/>
  <c r="I207" i="6"/>
  <c r="I205" i="6"/>
  <c r="I203" i="6"/>
  <c r="I271" i="6" l="1"/>
  <c r="I201" i="6"/>
  <c r="I192" i="6"/>
  <c r="I190" i="6"/>
  <c r="I169" i="6"/>
  <c r="I167" i="6"/>
  <c r="I153" i="6"/>
  <c r="I151" i="6"/>
  <c r="I149" i="6"/>
  <c r="I27" i="6"/>
  <c r="I147" i="6"/>
  <c r="I145" i="6"/>
  <c r="I141" i="6"/>
  <c r="I139" i="6"/>
  <c r="I137" i="6"/>
  <c r="I143" i="6"/>
  <c r="I135" i="6"/>
  <c r="I133" i="6"/>
  <c r="I131" i="6"/>
  <c r="I129" i="6"/>
  <c r="I127" i="6"/>
  <c r="I125" i="6"/>
  <c r="I123" i="6"/>
  <c r="I121" i="6"/>
  <c r="I119" i="6"/>
  <c r="I113" i="6"/>
  <c r="I111" i="6"/>
  <c r="I109" i="6"/>
  <c r="I107" i="6"/>
  <c r="I105" i="6"/>
  <c r="I103" i="6"/>
  <c r="I101" i="6"/>
  <c r="I99" i="6"/>
  <c r="I97" i="6"/>
  <c r="I95" i="6"/>
  <c r="I93" i="6"/>
  <c r="I91" i="6"/>
  <c r="I89" i="6"/>
  <c r="I87" i="6"/>
  <c r="I85" i="6"/>
  <c r="I83" i="6"/>
  <c r="I74" i="6"/>
  <c r="I72" i="6"/>
  <c r="I68" i="6"/>
  <c r="I66" i="6"/>
  <c r="I64" i="6"/>
  <c r="I59" i="6"/>
  <c r="I324" i="6"/>
  <c r="I322" i="6"/>
  <c r="I320" i="6"/>
  <c r="I318" i="6"/>
  <c r="I316" i="6"/>
  <c r="I314" i="6"/>
  <c r="I312" i="6"/>
  <c r="I310" i="6"/>
  <c r="I298" i="6"/>
  <c r="I302" i="6"/>
  <c r="I296" i="6"/>
  <c r="I307" i="6"/>
  <c r="I300" i="6"/>
  <c r="I293" i="6"/>
  <c r="I286" i="6"/>
  <c r="H273" i="6" l="1"/>
  <c r="I273" i="6" s="1"/>
  <c r="I277" i="6" s="1"/>
  <c r="I194" i="6"/>
  <c r="I326" i="6"/>
  <c r="I76" i="6"/>
  <c r="I15" i="6" s="1"/>
  <c r="I232" i="6"/>
  <c r="I21" i="6" s="1"/>
  <c r="H161" i="6"/>
  <c r="I161" i="6" s="1"/>
  <c r="H163" i="6" s="1"/>
  <c r="I163" i="6" s="1"/>
  <c r="A234" i="6"/>
  <c r="H165" i="6" l="1"/>
  <c r="I165" i="6" s="1"/>
  <c r="I171" i="6" s="1"/>
  <c r="I17" i="6" s="1"/>
  <c r="I19" i="6"/>
  <c r="I23" i="6"/>
  <c r="I25" i="6" l="1"/>
  <c r="I30" i="6" s="1"/>
  <c r="A80" i="6" l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l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I360" i="19"/>
  <c r="I276" i="20" l="1"/>
  <c r="I274" i="20"/>
  <c r="I255" i="19"/>
  <c r="I253" i="19"/>
  <c r="I97" i="19" l="1"/>
  <c r="I111" i="20"/>
  <c r="I1109" i="20" l="1"/>
  <c r="I1107" i="20"/>
  <c r="I1095" i="20"/>
  <c r="I1089" i="20"/>
  <c r="I1087" i="20"/>
  <c r="I1085" i="20"/>
  <c r="I1083" i="20"/>
  <c r="I1081" i="20"/>
  <c r="I1079" i="20"/>
  <c r="I1077" i="20"/>
  <c r="I1075" i="20"/>
  <c r="I1073" i="20"/>
  <c r="I1064" i="20"/>
  <c r="I1062" i="20"/>
  <c r="I1060" i="20"/>
  <c r="I1054" i="20"/>
  <c r="I1052" i="20"/>
  <c r="I1050" i="20"/>
  <c r="I1048" i="20"/>
  <c r="I1046" i="20"/>
  <c r="I1044" i="20"/>
  <c r="I1042" i="20"/>
  <c r="I1040" i="20"/>
  <c r="I1038" i="20"/>
  <c r="I1036" i="20"/>
  <c r="I1034" i="20"/>
  <c r="I1032" i="20"/>
  <c r="I1030" i="20"/>
  <c r="I1028" i="20"/>
  <c r="I1026" i="20"/>
  <c r="I1024" i="20"/>
  <c r="I1022" i="20"/>
  <c r="I1020" i="20"/>
  <c r="I1018" i="20"/>
  <c r="I1016" i="20"/>
  <c r="I1014" i="20"/>
  <c r="I1012" i="20"/>
  <c r="I1010" i="20"/>
  <c r="B1007" i="20"/>
  <c r="I1001" i="20"/>
  <c r="I997" i="20"/>
  <c r="I996" i="20"/>
  <c r="I995" i="20"/>
  <c r="I994" i="20"/>
  <c r="I993" i="20"/>
  <c r="I992" i="20"/>
  <c r="I991" i="20"/>
  <c r="I986" i="20"/>
  <c r="I985" i="20"/>
  <c r="I984" i="20"/>
  <c r="I983" i="20"/>
  <c r="I982" i="20"/>
  <c r="I979" i="20"/>
  <c r="I978" i="20"/>
  <c r="I977" i="20"/>
  <c r="I976" i="20"/>
  <c r="I972" i="20"/>
  <c r="I971" i="20"/>
  <c r="I968" i="20"/>
  <c r="I967" i="20"/>
  <c r="I966" i="20"/>
  <c r="I965" i="20"/>
  <c r="I964" i="20"/>
  <c r="I963" i="20"/>
  <c r="I962" i="20"/>
  <c r="I961" i="20"/>
  <c r="I960" i="20"/>
  <c r="I959" i="20"/>
  <c r="I958" i="20"/>
  <c r="I955" i="20"/>
  <c r="I954" i="20"/>
  <c r="I953" i="20"/>
  <c r="I952" i="20"/>
  <c r="I951" i="20"/>
  <c r="I950" i="20"/>
  <c r="I947" i="20"/>
  <c r="I946" i="20"/>
  <c r="I945" i="20"/>
  <c r="I944" i="20"/>
  <c r="I943" i="20"/>
  <c r="I942" i="20"/>
  <c r="I941" i="20"/>
  <c r="I940" i="20"/>
  <c r="I937" i="20"/>
  <c r="I936" i="20"/>
  <c r="I935" i="20"/>
  <c r="I934" i="20"/>
  <c r="I933" i="20"/>
  <c r="I930" i="20"/>
  <c r="I929" i="20"/>
  <c r="I928" i="20"/>
  <c r="I927" i="20"/>
  <c r="I926" i="20"/>
  <c r="I923" i="20"/>
  <c r="I909" i="20"/>
  <c r="I907" i="20"/>
  <c r="I905" i="20"/>
  <c r="I903" i="20"/>
  <c r="I901" i="20"/>
  <c r="I899" i="20"/>
  <c r="I897" i="20"/>
  <c r="I895" i="20"/>
  <c r="I893" i="20"/>
  <c r="I891" i="20"/>
  <c r="I889" i="20"/>
  <c r="I886" i="20"/>
  <c r="I884" i="20"/>
  <c r="I882" i="20"/>
  <c r="I878" i="20"/>
  <c r="I876" i="20"/>
  <c r="I874" i="20"/>
  <c r="I872" i="20"/>
  <c r="I869" i="20"/>
  <c r="I867" i="20"/>
  <c r="I864" i="20"/>
  <c r="I862" i="20"/>
  <c r="I859" i="20"/>
  <c r="I857" i="20"/>
  <c r="I855" i="20"/>
  <c r="I852" i="20"/>
  <c r="I850" i="20"/>
  <c r="I847" i="20"/>
  <c r="I845" i="20"/>
  <c r="I842" i="20"/>
  <c r="I840" i="20"/>
  <c r="I838" i="20"/>
  <c r="I836" i="20"/>
  <c r="I833" i="20"/>
  <c r="I832" i="20"/>
  <c r="I829" i="20"/>
  <c r="I827" i="20"/>
  <c r="I819" i="20"/>
  <c r="I817" i="20"/>
  <c r="I815" i="20"/>
  <c r="I813" i="20"/>
  <c r="I810" i="20"/>
  <c r="I807" i="20"/>
  <c r="I805" i="20"/>
  <c r="I802" i="20"/>
  <c r="I799" i="20"/>
  <c r="I797" i="20"/>
  <c r="I795" i="20"/>
  <c r="I792" i="20"/>
  <c r="I790" i="20"/>
  <c r="I781" i="20"/>
  <c r="I779" i="20"/>
  <c r="I777" i="20"/>
  <c r="I775" i="20"/>
  <c r="I773" i="20"/>
  <c r="I770" i="20"/>
  <c r="I768" i="20"/>
  <c r="I765" i="20"/>
  <c r="I762" i="20"/>
  <c r="I759" i="20"/>
  <c r="I756" i="20"/>
  <c r="I748" i="20"/>
  <c r="I746" i="20"/>
  <c r="I744" i="20"/>
  <c r="I742" i="20"/>
  <c r="I740" i="20"/>
  <c r="I737" i="20"/>
  <c r="I735" i="20"/>
  <c r="I733" i="20"/>
  <c r="I731" i="20"/>
  <c r="I729" i="20"/>
  <c r="I727" i="20"/>
  <c r="I710" i="20"/>
  <c r="I700" i="20"/>
  <c r="I691" i="20"/>
  <c r="I681" i="20"/>
  <c r="I675" i="20"/>
  <c r="I673" i="20"/>
  <c r="I671" i="20"/>
  <c r="I669" i="20"/>
  <c r="I667" i="20"/>
  <c r="I665" i="20"/>
  <c r="I663" i="20"/>
  <c r="I661" i="20"/>
  <c r="I659" i="20"/>
  <c r="I658" i="20"/>
  <c r="I655" i="20"/>
  <c r="I654" i="20"/>
  <c r="I653" i="20"/>
  <c r="I652" i="20"/>
  <c r="I651" i="20"/>
  <c r="I648" i="20"/>
  <c r="I647" i="20"/>
  <c r="I646" i="20"/>
  <c r="I645" i="20"/>
  <c r="I644" i="20"/>
  <c r="I643" i="20"/>
  <c r="I642" i="20"/>
  <c r="I641" i="20"/>
  <c r="I640" i="20"/>
  <c r="I639" i="20"/>
  <c r="A636" i="20"/>
  <c r="A637" i="20" s="1"/>
  <c r="A638" i="20" s="1"/>
  <c r="A639" i="20" s="1"/>
  <c r="A640" i="20" s="1"/>
  <c r="A641" i="20" s="1"/>
  <c r="A642" i="20" s="1"/>
  <c r="A643" i="20" s="1"/>
  <c r="A644" i="20" s="1"/>
  <c r="A645" i="20" s="1"/>
  <c r="A646" i="20" s="1"/>
  <c r="A647" i="20" s="1"/>
  <c r="A648" i="20" s="1"/>
  <c r="A649" i="20" s="1"/>
  <c r="A650" i="20" s="1"/>
  <c r="A651" i="20" s="1"/>
  <c r="A652" i="20" s="1"/>
  <c r="A653" i="20" s="1"/>
  <c r="A654" i="20" s="1"/>
  <c r="A655" i="20" s="1"/>
  <c r="A656" i="20" s="1"/>
  <c r="A657" i="20" s="1"/>
  <c r="A658" i="20" s="1"/>
  <c r="A659" i="20" s="1"/>
  <c r="A660" i="20" s="1"/>
  <c r="A661" i="20" s="1"/>
  <c r="A662" i="20" s="1"/>
  <c r="A663" i="20" s="1"/>
  <c r="A664" i="20" s="1"/>
  <c r="A665" i="20" s="1"/>
  <c r="A666" i="20" s="1"/>
  <c r="A667" i="20" s="1"/>
  <c r="A668" i="20" s="1"/>
  <c r="A669" i="20" s="1"/>
  <c r="A670" i="20" s="1"/>
  <c r="A671" i="20" s="1"/>
  <c r="A672" i="20" s="1"/>
  <c r="A673" i="20" s="1"/>
  <c r="A674" i="20" s="1"/>
  <c r="A675" i="20" s="1"/>
  <c r="A676" i="20" s="1"/>
  <c r="A677" i="20" s="1"/>
  <c r="A678" i="20" s="1"/>
  <c r="A679" i="20" s="1"/>
  <c r="A680" i="20" s="1"/>
  <c r="A681" i="20" s="1"/>
  <c r="A682" i="20" s="1"/>
  <c r="A683" i="20" s="1"/>
  <c r="A633" i="20"/>
  <c r="I631" i="20"/>
  <c r="I623" i="20"/>
  <c r="I621" i="20"/>
  <c r="I619" i="20"/>
  <c r="I617" i="20"/>
  <c r="I615" i="20"/>
  <c r="I613" i="20"/>
  <c r="I610" i="20"/>
  <c r="I608" i="20"/>
  <c r="I604" i="20"/>
  <c r="I600" i="20"/>
  <c r="I598" i="20"/>
  <c r="I596" i="20"/>
  <c r="I594" i="20"/>
  <c r="I592" i="20"/>
  <c r="I590" i="20"/>
  <c r="I588" i="20"/>
  <c r="I586" i="20"/>
  <c r="I584" i="20"/>
  <c r="I582" i="20"/>
  <c r="I580" i="20"/>
  <c r="I578" i="20"/>
  <c r="I576" i="20"/>
  <c r="I574" i="20"/>
  <c r="I572" i="20"/>
  <c r="I570" i="20"/>
  <c r="I568" i="20"/>
  <c r="I566" i="20"/>
  <c r="I564" i="20"/>
  <c r="B564" i="20"/>
  <c r="B566" i="20" s="1"/>
  <c r="B568" i="20" s="1"/>
  <c r="B570" i="20" s="1"/>
  <c r="B572" i="20" s="1"/>
  <c r="B574" i="20" s="1"/>
  <c r="B576" i="20" s="1"/>
  <c r="B578" i="20" s="1"/>
  <c r="B580" i="20" s="1"/>
  <c r="B582" i="20" s="1"/>
  <c r="B584" i="20" s="1"/>
  <c r="B586" i="20" s="1"/>
  <c r="B588" i="20" s="1"/>
  <c r="B590" i="20" s="1"/>
  <c r="B592" i="20" s="1"/>
  <c r="B594" i="20" s="1"/>
  <c r="B596" i="20" s="1"/>
  <c r="B598" i="20" s="1"/>
  <c r="B600" i="20" s="1"/>
  <c r="B602" i="20" s="1"/>
  <c r="B604" i="20" s="1"/>
  <c r="B606" i="20" s="1"/>
  <c r="I562" i="20"/>
  <c r="A556" i="20"/>
  <c r="A557" i="20" s="1"/>
  <c r="A558" i="20" s="1"/>
  <c r="A559" i="20" s="1"/>
  <c r="A560" i="20" s="1"/>
  <c r="A561" i="20" s="1"/>
  <c r="A562" i="20" s="1"/>
  <c r="A563" i="20" s="1"/>
  <c r="I551" i="20"/>
  <c r="I549" i="20"/>
  <c r="I531" i="20"/>
  <c r="I493" i="20"/>
  <c r="I473" i="20"/>
  <c r="I453" i="20"/>
  <c r="I419" i="20"/>
  <c r="I385" i="20"/>
  <c r="A334" i="20"/>
  <c r="A335" i="20" s="1"/>
  <c r="A336" i="20" s="1"/>
  <c r="A337" i="20" s="1"/>
  <c r="A338" i="20" s="1"/>
  <c r="A339" i="20" s="1"/>
  <c r="A340" i="20" s="1"/>
  <c r="A341" i="20" s="1"/>
  <c r="A342" i="20" s="1"/>
  <c r="A343" i="20" s="1"/>
  <c r="A344" i="20" s="1"/>
  <c r="A345" i="20" s="1"/>
  <c r="A346" i="20" s="1"/>
  <c r="A347" i="20" s="1"/>
  <c r="A348" i="20" s="1"/>
  <c r="A349" i="20" s="1"/>
  <c r="A350" i="20" s="1"/>
  <c r="A351" i="20" s="1"/>
  <c r="A352" i="20" s="1"/>
  <c r="A353" i="20" s="1"/>
  <c r="A354" i="20" s="1"/>
  <c r="A355" i="20" s="1"/>
  <c r="A356" i="20" s="1"/>
  <c r="A357" i="20" s="1"/>
  <c r="A358" i="20" s="1"/>
  <c r="A359" i="20" s="1"/>
  <c r="A360" i="20" s="1"/>
  <c r="A361" i="20" s="1"/>
  <c r="A362" i="20" s="1"/>
  <c r="A363" i="20" s="1"/>
  <c r="A364" i="20" s="1"/>
  <c r="A365" i="20" s="1"/>
  <c r="A366" i="20" s="1"/>
  <c r="A367" i="20" s="1"/>
  <c r="A368" i="20" s="1"/>
  <c r="A369" i="20" s="1"/>
  <c r="A370" i="20" s="1"/>
  <c r="A371" i="20" s="1"/>
  <c r="A372" i="20" s="1"/>
  <c r="A373" i="20" s="1"/>
  <c r="A374" i="20" s="1"/>
  <c r="A375" i="20" s="1"/>
  <c r="A376" i="20" s="1"/>
  <c r="A377" i="20" s="1"/>
  <c r="A378" i="20" s="1"/>
  <c r="A379" i="20" s="1"/>
  <c r="A380" i="20" s="1"/>
  <c r="A381" i="20" s="1"/>
  <c r="A382" i="20" s="1"/>
  <c r="A383" i="20" s="1"/>
  <c r="A384" i="20" s="1"/>
  <c r="A385" i="20" s="1"/>
  <c r="A386" i="20" s="1"/>
  <c r="A387" i="20" s="1"/>
  <c r="A388" i="20" s="1"/>
  <c r="A389" i="20" s="1"/>
  <c r="A390" i="20" s="1"/>
  <c r="A391" i="20" s="1"/>
  <c r="A392" i="20" s="1"/>
  <c r="A393" i="20" s="1"/>
  <c r="A394" i="20" s="1"/>
  <c r="A395" i="20" s="1"/>
  <c r="A396" i="20" s="1"/>
  <c r="A397" i="20" s="1"/>
  <c r="A398" i="20" s="1"/>
  <c r="A399" i="20" s="1"/>
  <c r="A400" i="20" s="1"/>
  <c r="A401" i="20" s="1"/>
  <c r="A402" i="20" s="1"/>
  <c r="A403" i="20" s="1"/>
  <c r="A404" i="20" s="1"/>
  <c r="A405" i="20" s="1"/>
  <c r="A406" i="20" s="1"/>
  <c r="A407" i="20" s="1"/>
  <c r="A408" i="20" s="1"/>
  <c r="A409" i="20" s="1"/>
  <c r="A410" i="20" s="1"/>
  <c r="A411" i="20" s="1"/>
  <c r="A412" i="20" s="1"/>
  <c r="A413" i="20" s="1"/>
  <c r="A414" i="20" s="1"/>
  <c r="A415" i="20" s="1"/>
  <c r="A416" i="20" s="1"/>
  <c r="A417" i="20" s="1"/>
  <c r="A418" i="20" s="1"/>
  <c r="A419" i="20" s="1"/>
  <c r="A420" i="20" s="1"/>
  <c r="A421" i="20" s="1"/>
  <c r="A422" i="20" s="1"/>
  <c r="A423" i="20" s="1"/>
  <c r="A424" i="20" s="1"/>
  <c r="A425" i="20" s="1"/>
  <c r="A426" i="20" s="1"/>
  <c r="A427" i="20" s="1"/>
  <c r="A428" i="20" s="1"/>
  <c r="A429" i="20" s="1"/>
  <c r="A430" i="20" s="1"/>
  <c r="A431" i="20" s="1"/>
  <c r="A432" i="20" s="1"/>
  <c r="A433" i="20" s="1"/>
  <c r="A434" i="20" s="1"/>
  <c r="A435" i="20" s="1"/>
  <c r="A436" i="20" s="1"/>
  <c r="A437" i="20" s="1"/>
  <c r="A438" i="20" s="1"/>
  <c r="A439" i="20" s="1"/>
  <c r="A440" i="20" s="1"/>
  <c r="A441" i="20" s="1"/>
  <c r="A442" i="20" s="1"/>
  <c r="A443" i="20" s="1"/>
  <c r="A444" i="20" s="1"/>
  <c r="A445" i="20" s="1"/>
  <c r="A446" i="20" s="1"/>
  <c r="A447" i="20" s="1"/>
  <c r="A448" i="20" s="1"/>
  <c r="A449" i="20" s="1"/>
  <c r="A450" i="20" s="1"/>
  <c r="A451" i="20" s="1"/>
  <c r="A452" i="20" s="1"/>
  <c r="A453" i="20" s="1"/>
  <c r="A454" i="20" s="1"/>
  <c r="A455" i="20" s="1"/>
  <c r="A456" i="20" s="1"/>
  <c r="A457" i="20" s="1"/>
  <c r="A458" i="20" s="1"/>
  <c r="A459" i="20" s="1"/>
  <c r="A460" i="20" s="1"/>
  <c r="A461" i="20" s="1"/>
  <c r="A462" i="20" s="1"/>
  <c r="A463" i="20" s="1"/>
  <c r="A464" i="20" s="1"/>
  <c r="A465" i="20" s="1"/>
  <c r="A466" i="20" s="1"/>
  <c r="A467" i="20" s="1"/>
  <c r="A468" i="20" s="1"/>
  <c r="A469" i="20" s="1"/>
  <c r="A470" i="20" s="1"/>
  <c r="A471" i="20" s="1"/>
  <c r="A472" i="20" s="1"/>
  <c r="A473" i="20" s="1"/>
  <c r="A474" i="20" s="1"/>
  <c r="A475" i="20" s="1"/>
  <c r="A476" i="20" s="1"/>
  <c r="A477" i="20" s="1"/>
  <c r="A478" i="20" s="1"/>
  <c r="A479" i="20" s="1"/>
  <c r="A480" i="20" s="1"/>
  <c r="A481" i="20" s="1"/>
  <c r="A482" i="20" s="1"/>
  <c r="A483" i="20" s="1"/>
  <c r="A484" i="20" s="1"/>
  <c r="A485" i="20" s="1"/>
  <c r="A486" i="20" s="1"/>
  <c r="A487" i="20" s="1"/>
  <c r="A488" i="20" s="1"/>
  <c r="A489" i="20" s="1"/>
  <c r="A490" i="20" s="1"/>
  <c r="A491" i="20" s="1"/>
  <c r="A492" i="20" s="1"/>
  <c r="A493" i="20" s="1"/>
  <c r="A494" i="20" s="1"/>
  <c r="A495" i="20" s="1"/>
  <c r="A496" i="20" s="1"/>
  <c r="A497" i="20" s="1"/>
  <c r="A498" i="20" s="1"/>
  <c r="A499" i="20" s="1"/>
  <c r="A500" i="20" s="1"/>
  <c r="A501" i="20" s="1"/>
  <c r="A502" i="20" s="1"/>
  <c r="A503" i="20" s="1"/>
  <c r="A504" i="20" s="1"/>
  <c r="A505" i="20" s="1"/>
  <c r="A506" i="20" s="1"/>
  <c r="A507" i="20" s="1"/>
  <c r="A508" i="20" s="1"/>
  <c r="A509" i="20" s="1"/>
  <c r="A510" i="20" s="1"/>
  <c r="A511" i="20" s="1"/>
  <c r="A512" i="20" s="1"/>
  <c r="A513" i="20" s="1"/>
  <c r="A514" i="20" s="1"/>
  <c r="A515" i="20" s="1"/>
  <c r="A516" i="20" s="1"/>
  <c r="A517" i="20" s="1"/>
  <c r="A518" i="20" s="1"/>
  <c r="A519" i="20" s="1"/>
  <c r="A520" i="20" s="1"/>
  <c r="A521" i="20" s="1"/>
  <c r="A522" i="20" s="1"/>
  <c r="A523" i="20" s="1"/>
  <c r="A524" i="20" s="1"/>
  <c r="A525" i="20" s="1"/>
  <c r="A526" i="20" s="1"/>
  <c r="A527" i="20" s="1"/>
  <c r="A528" i="20" s="1"/>
  <c r="A529" i="20" s="1"/>
  <c r="A530" i="20" s="1"/>
  <c r="A531" i="20" s="1"/>
  <c r="A532" i="20" s="1"/>
  <c r="A533" i="20" s="1"/>
  <c r="A534" i="20" s="1"/>
  <c r="A535" i="20" s="1"/>
  <c r="A536" i="20" s="1"/>
  <c r="A537" i="20" s="1"/>
  <c r="A538" i="20" s="1"/>
  <c r="A539" i="20" s="1"/>
  <c r="A540" i="20" s="1"/>
  <c r="A541" i="20" s="1"/>
  <c r="A542" i="20" s="1"/>
  <c r="A543" i="20" s="1"/>
  <c r="A544" i="20" s="1"/>
  <c r="A545" i="20" s="1"/>
  <c r="A546" i="20" s="1"/>
  <c r="A547" i="20" s="1"/>
  <c r="A548" i="20" s="1"/>
  <c r="A549" i="20" s="1"/>
  <c r="A550" i="20" s="1"/>
  <c r="A551" i="20" s="1"/>
  <c r="A552" i="20" s="1"/>
  <c r="A553" i="20" s="1"/>
  <c r="I318" i="20"/>
  <c r="I292" i="20"/>
  <c r="I290" i="20"/>
  <c r="I282" i="20"/>
  <c r="I280" i="20"/>
  <c r="I278" i="20"/>
  <c r="I272" i="20"/>
  <c r="I270" i="20"/>
  <c r="I268" i="20"/>
  <c r="I266" i="20"/>
  <c r="I264" i="20"/>
  <c r="I262" i="20"/>
  <c r="I260" i="20"/>
  <c r="I258" i="20"/>
  <c r="I256" i="20"/>
  <c r="I254" i="20"/>
  <c r="I252" i="20"/>
  <c r="I250" i="20"/>
  <c r="I248" i="20"/>
  <c r="I246" i="20"/>
  <c r="I244" i="20"/>
  <c r="I242" i="20"/>
  <c r="I240" i="20"/>
  <c r="I238" i="20"/>
  <c r="I236" i="20"/>
  <c r="I234" i="20"/>
  <c r="I232" i="20"/>
  <c r="I230" i="20"/>
  <c r="I228" i="20"/>
  <c r="I226" i="20"/>
  <c r="I224" i="20"/>
  <c r="I222" i="20"/>
  <c r="I220" i="20"/>
  <c r="I218" i="20"/>
  <c r="I216" i="20"/>
  <c r="I214" i="20"/>
  <c r="I212" i="20"/>
  <c r="I210" i="20"/>
  <c r="I208" i="20"/>
  <c r="I206" i="20"/>
  <c r="I204" i="20"/>
  <c r="I202" i="20"/>
  <c r="I200" i="20"/>
  <c r="I198" i="20"/>
  <c r="I196" i="20"/>
  <c r="I194" i="20"/>
  <c r="I192" i="20"/>
  <c r="I190" i="20"/>
  <c r="I188" i="20"/>
  <c r="I186" i="20"/>
  <c r="I184" i="20"/>
  <c r="I182" i="20"/>
  <c r="I180" i="20"/>
  <c r="I178" i="20"/>
  <c r="I176" i="20"/>
  <c r="I174" i="20"/>
  <c r="I172" i="20"/>
  <c r="I170" i="20"/>
  <c r="I168" i="20"/>
  <c r="I166" i="20"/>
  <c r="I164" i="20"/>
  <c r="I162" i="20"/>
  <c r="I160" i="20"/>
  <c r="I158" i="20"/>
  <c r="I156" i="20"/>
  <c r="I154" i="20"/>
  <c r="I152" i="20"/>
  <c r="A148" i="20"/>
  <c r="A149" i="20" s="1"/>
  <c r="A150" i="20" s="1"/>
  <c r="A151" i="20" s="1"/>
  <c r="A152" i="20" s="1"/>
  <c r="A153" i="20" s="1"/>
  <c r="A154" i="20" s="1"/>
  <c r="A155" i="20" s="1"/>
  <c r="A156" i="20" s="1"/>
  <c r="A157" i="20" s="1"/>
  <c r="A158" i="20" s="1"/>
  <c r="A159" i="20" s="1"/>
  <c r="A160" i="20" s="1"/>
  <c r="A161" i="20" s="1"/>
  <c r="A162" i="20" s="1"/>
  <c r="A163" i="20" s="1"/>
  <c r="A164" i="20" s="1"/>
  <c r="A165" i="20" s="1"/>
  <c r="A166" i="20" s="1"/>
  <c r="A167" i="20" s="1"/>
  <c r="A168" i="20" s="1"/>
  <c r="A169" i="20" s="1"/>
  <c r="A170" i="20" s="1"/>
  <c r="A171" i="20" s="1"/>
  <c r="A172" i="20" s="1"/>
  <c r="A173" i="20" s="1"/>
  <c r="A174" i="20" s="1"/>
  <c r="A175" i="20" s="1"/>
  <c r="A176" i="20" s="1"/>
  <c r="A177" i="20" s="1"/>
  <c r="A178" i="20" s="1"/>
  <c r="A179" i="20" s="1"/>
  <c r="A180" i="20" s="1"/>
  <c r="A181" i="20" s="1"/>
  <c r="A182" i="20" s="1"/>
  <c r="A183" i="20" s="1"/>
  <c r="A184" i="20" s="1"/>
  <c r="A185" i="20" s="1"/>
  <c r="A186" i="20" s="1"/>
  <c r="A187" i="20" s="1"/>
  <c r="A188" i="20" s="1"/>
  <c r="A189" i="20" s="1"/>
  <c r="A190" i="20" s="1"/>
  <c r="A191" i="20" s="1"/>
  <c r="A192" i="20" s="1"/>
  <c r="A193" i="20" s="1"/>
  <c r="A194" i="20" s="1"/>
  <c r="A195" i="20" s="1"/>
  <c r="A196" i="20" s="1"/>
  <c r="A197" i="20" s="1"/>
  <c r="A198" i="20" s="1"/>
  <c r="A199" i="20" s="1"/>
  <c r="A200" i="20" s="1"/>
  <c r="A201" i="20" s="1"/>
  <c r="A202" i="20" s="1"/>
  <c r="A203" i="20" s="1"/>
  <c r="A204" i="20" s="1"/>
  <c r="A205" i="20" s="1"/>
  <c r="A206" i="20" s="1"/>
  <c r="A207" i="20" s="1"/>
  <c r="A208" i="20" s="1"/>
  <c r="A209" i="20" s="1"/>
  <c r="A210" i="20" s="1"/>
  <c r="A211" i="20" s="1"/>
  <c r="A212" i="20" s="1"/>
  <c r="A213" i="20" s="1"/>
  <c r="A214" i="20" s="1"/>
  <c r="A215" i="20" s="1"/>
  <c r="A216" i="20" s="1"/>
  <c r="A217" i="20" s="1"/>
  <c r="A218" i="20" s="1"/>
  <c r="A219" i="20" s="1"/>
  <c r="A220" i="20" s="1"/>
  <c r="A221" i="20" s="1"/>
  <c r="A222" i="20" s="1"/>
  <c r="A223" i="20" s="1"/>
  <c r="I142" i="20"/>
  <c r="I140" i="20"/>
  <c r="I138" i="20"/>
  <c r="I133" i="20"/>
  <c r="I131" i="20"/>
  <c r="I129" i="20"/>
  <c r="I127" i="20"/>
  <c r="I125" i="20"/>
  <c r="I123" i="20"/>
  <c r="I121" i="20"/>
  <c r="I119" i="20"/>
  <c r="I117" i="20"/>
  <c r="I116" i="20"/>
  <c r="I114" i="20"/>
  <c r="I113" i="20"/>
  <c r="I110" i="20"/>
  <c r="I109" i="20"/>
  <c r="I107" i="20"/>
  <c r="I106" i="20"/>
  <c r="I104" i="20"/>
  <c r="I103" i="20"/>
  <c r="I101" i="20"/>
  <c r="I99" i="20"/>
  <c r="I98" i="20"/>
  <c r="I96" i="20"/>
  <c r="I95" i="20"/>
  <c r="I93" i="20"/>
  <c r="I92" i="20"/>
  <c r="I90" i="20"/>
  <c r="I89" i="20"/>
  <c r="I87" i="20"/>
  <c r="I86" i="20"/>
  <c r="I84" i="20"/>
  <c r="I82" i="20"/>
  <c r="I79" i="20"/>
  <c r="I78" i="20"/>
  <c r="I76" i="20"/>
  <c r="I75" i="20"/>
  <c r="I73" i="20"/>
  <c r="I72" i="20"/>
  <c r="I70" i="20"/>
  <c r="I69" i="20"/>
  <c r="I67" i="20"/>
  <c r="I66" i="20"/>
  <c r="I64" i="20"/>
  <c r="I63" i="20"/>
  <c r="I61" i="20"/>
  <c r="I60" i="20"/>
  <c r="I58" i="20"/>
  <c r="I57" i="20"/>
  <c r="I55" i="20"/>
  <c r="I41" i="20"/>
  <c r="D21" i="20"/>
  <c r="D15" i="20"/>
  <c r="I919" i="19"/>
  <c r="I917" i="19"/>
  <c r="I905" i="19"/>
  <c r="I899" i="19"/>
  <c r="I897" i="19"/>
  <c r="I895" i="19"/>
  <c r="I893" i="19"/>
  <c r="I891" i="19"/>
  <c r="I889" i="19"/>
  <c r="I887" i="19"/>
  <c r="I885" i="19"/>
  <c r="I883" i="19"/>
  <c r="I874" i="19"/>
  <c r="I872" i="19"/>
  <c r="I870" i="19"/>
  <c r="I864" i="19"/>
  <c r="I862" i="19"/>
  <c r="I860" i="19"/>
  <c r="I858" i="19"/>
  <c r="I856" i="19"/>
  <c r="I854" i="19"/>
  <c r="I852" i="19"/>
  <c r="I850" i="19"/>
  <c r="I848" i="19"/>
  <c r="I846" i="19"/>
  <c r="I844" i="19"/>
  <c r="I842" i="19"/>
  <c r="I840" i="19"/>
  <c r="I838" i="19"/>
  <c r="I836" i="19"/>
  <c r="I834" i="19"/>
  <c r="I832" i="19"/>
  <c r="I830" i="19"/>
  <c r="I828" i="19"/>
  <c r="I826" i="19"/>
  <c r="I824" i="19"/>
  <c r="I822" i="19"/>
  <c r="I820" i="19"/>
  <c r="B817" i="19"/>
  <c r="I811" i="19"/>
  <c r="I807" i="19"/>
  <c r="I806" i="19"/>
  <c r="I805" i="19"/>
  <c r="I804" i="19"/>
  <c r="I803" i="19"/>
  <c r="I802" i="19"/>
  <c r="I801" i="19"/>
  <c r="I796" i="19"/>
  <c r="I795" i="19"/>
  <c r="I794" i="19"/>
  <c r="I793" i="19"/>
  <c r="I792" i="19"/>
  <c r="I789" i="19"/>
  <c r="I788" i="19"/>
  <c r="I787" i="19"/>
  <c r="I786" i="19"/>
  <c r="I782" i="19"/>
  <c r="I781" i="19"/>
  <c r="I778" i="19"/>
  <c r="I777" i="19"/>
  <c r="I776" i="19"/>
  <c r="I775" i="19"/>
  <c r="I774" i="19"/>
  <c r="I773" i="19"/>
  <c r="I772" i="19"/>
  <c r="I771" i="19"/>
  <c r="I770" i="19"/>
  <c r="I769" i="19"/>
  <c r="I768" i="19"/>
  <c r="I765" i="19"/>
  <c r="I764" i="19"/>
  <c r="I763" i="19"/>
  <c r="I762" i="19"/>
  <c r="I761" i="19"/>
  <c r="I760" i="19"/>
  <c r="I757" i="19"/>
  <c r="I756" i="19"/>
  <c r="I755" i="19"/>
  <c r="I754" i="19"/>
  <c r="I753" i="19"/>
  <c r="I752" i="19"/>
  <c r="I751" i="19"/>
  <c r="I750" i="19"/>
  <c r="I747" i="19"/>
  <c r="I746" i="19"/>
  <c r="I745" i="19"/>
  <c r="I744" i="19"/>
  <c r="I743" i="19"/>
  <c r="I740" i="19"/>
  <c r="I739" i="19"/>
  <c r="I738" i="19"/>
  <c r="I737" i="19"/>
  <c r="I736" i="19"/>
  <c r="I733" i="19"/>
  <c r="I719" i="19"/>
  <c r="I717" i="19"/>
  <c r="I715" i="19"/>
  <c r="I713" i="19"/>
  <c r="I711" i="19"/>
  <c r="I709" i="19"/>
  <c r="I707" i="19"/>
  <c r="I705" i="19"/>
  <c r="I703" i="19"/>
  <c r="I701" i="19"/>
  <c r="I699" i="19"/>
  <c r="I696" i="19"/>
  <c r="I694" i="19"/>
  <c r="I692" i="19"/>
  <c r="I688" i="19"/>
  <c r="I686" i="19"/>
  <c r="I684" i="19"/>
  <c r="I682" i="19"/>
  <c r="I679" i="19"/>
  <c r="I677" i="19"/>
  <c r="I674" i="19"/>
  <c r="I672" i="19"/>
  <c r="I669" i="19"/>
  <c r="I667" i="19"/>
  <c r="I665" i="19"/>
  <c r="I662" i="19"/>
  <c r="I660" i="19"/>
  <c r="I657" i="19"/>
  <c r="I655" i="19"/>
  <c r="I652" i="19"/>
  <c r="I650" i="19"/>
  <c r="I648" i="19"/>
  <c r="I646" i="19"/>
  <c r="I643" i="19"/>
  <c r="I642" i="19"/>
  <c r="I639" i="19"/>
  <c r="I637" i="19"/>
  <c r="I629" i="19"/>
  <c r="I627" i="19"/>
  <c r="I625" i="19"/>
  <c r="I623" i="19"/>
  <c r="I620" i="19"/>
  <c r="I617" i="19"/>
  <c r="I615" i="19"/>
  <c r="I612" i="19"/>
  <c r="I609" i="19"/>
  <c r="I607" i="19"/>
  <c r="I605" i="19"/>
  <c r="I602" i="19"/>
  <c r="I600" i="19"/>
  <c r="I591" i="19"/>
  <c r="I589" i="19"/>
  <c r="I587" i="19"/>
  <c r="I585" i="19"/>
  <c r="I583" i="19"/>
  <c r="I580" i="19"/>
  <c r="I578" i="19"/>
  <c r="I575" i="19"/>
  <c r="I572" i="19"/>
  <c r="I569" i="19"/>
  <c r="I566" i="19"/>
  <c r="I558" i="19"/>
  <c r="I556" i="19"/>
  <c r="I554" i="19"/>
  <c r="I552" i="19"/>
  <c r="I550" i="19"/>
  <c r="I547" i="19"/>
  <c r="I545" i="19"/>
  <c r="I543" i="19"/>
  <c r="I541" i="19"/>
  <c r="I539" i="19"/>
  <c r="I537" i="19"/>
  <c r="I520" i="19"/>
  <c r="I510" i="19"/>
  <c r="I501" i="19"/>
  <c r="I491" i="19"/>
  <c r="I485" i="19"/>
  <c r="I483" i="19"/>
  <c r="I481" i="19"/>
  <c r="I479" i="19"/>
  <c r="I477" i="19"/>
  <c r="I475" i="19"/>
  <c r="I473" i="19"/>
  <c r="I471" i="19"/>
  <c r="I469" i="19"/>
  <c r="I468" i="19"/>
  <c r="I465" i="19"/>
  <c r="I464" i="19"/>
  <c r="I463" i="19"/>
  <c r="I462" i="19"/>
  <c r="I461" i="19"/>
  <c r="I458" i="19"/>
  <c r="I457" i="19"/>
  <c r="I456" i="19"/>
  <c r="I455" i="19"/>
  <c r="I454" i="19"/>
  <c r="I453" i="19"/>
  <c r="I452" i="19"/>
  <c r="I451" i="19"/>
  <c r="I450" i="19"/>
  <c r="I449" i="19"/>
  <c r="A446" i="19"/>
  <c r="A447" i="19" s="1"/>
  <c r="A448" i="19" s="1"/>
  <c r="A449" i="19" s="1"/>
  <c r="A450" i="19" s="1"/>
  <c r="A451" i="19" s="1"/>
  <c r="A452" i="19" s="1"/>
  <c r="A453" i="19" s="1"/>
  <c r="A454" i="19" s="1"/>
  <c r="A455" i="19" s="1"/>
  <c r="A456" i="19" s="1"/>
  <c r="A457" i="19" s="1"/>
  <c r="A458" i="19" s="1"/>
  <c r="A459" i="19" s="1"/>
  <c r="A460" i="19" s="1"/>
  <c r="A461" i="19" s="1"/>
  <c r="A462" i="19" s="1"/>
  <c r="A463" i="19" s="1"/>
  <c r="A464" i="19" s="1"/>
  <c r="A465" i="19" s="1"/>
  <c r="A466" i="19" s="1"/>
  <c r="A467" i="19" s="1"/>
  <c r="A468" i="19" s="1"/>
  <c r="A469" i="19" s="1"/>
  <c r="A470" i="19" s="1"/>
  <c r="A471" i="19" s="1"/>
  <c r="A472" i="19" s="1"/>
  <c r="A473" i="19" s="1"/>
  <c r="A474" i="19" s="1"/>
  <c r="A475" i="19" s="1"/>
  <c r="A476" i="19" s="1"/>
  <c r="A477" i="19" s="1"/>
  <c r="A478" i="19" s="1"/>
  <c r="A479" i="19" s="1"/>
  <c r="A480" i="19" s="1"/>
  <c r="A481" i="19" s="1"/>
  <c r="A482" i="19" s="1"/>
  <c r="A483" i="19" s="1"/>
  <c r="A484" i="19" s="1"/>
  <c r="A485" i="19" s="1"/>
  <c r="A486" i="19" s="1"/>
  <c r="A487" i="19" s="1"/>
  <c r="A488" i="19" s="1"/>
  <c r="A489" i="19" s="1"/>
  <c r="A490" i="19" s="1"/>
  <c r="A491" i="19" s="1"/>
  <c r="A492" i="19" s="1"/>
  <c r="A493" i="19" s="1"/>
  <c r="A443" i="19"/>
  <c r="I441" i="19"/>
  <c r="I433" i="19"/>
  <c r="I431" i="19"/>
  <c r="I429" i="19"/>
  <c r="I427" i="19"/>
  <c r="I425" i="19"/>
  <c r="I423" i="19"/>
  <c r="I420" i="19"/>
  <c r="I418" i="19"/>
  <c r="I414" i="19"/>
  <c r="I410" i="19"/>
  <c r="I408" i="19"/>
  <c r="I406" i="19"/>
  <c r="I404" i="19"/>
  <c r="I402" i="19"/>
  <c r="I400" i="19"/>
  <c r="I398" i="19"/>
  <c r="I396" i="19"/>
  <c r="I394" i="19"/>
  <c r="I392" i="19"/>
  <c r="I390" i="19"/>
  <c r="I388" i="19"/>
  <c r="I386" i="19"/>
  <c r="I384" i="19"/>
  <c r="I382" i="19"/>
  <c r="I380" i="19"/>
  <c r="I378" i="19"/>
  <c r="I376" i="19"/>
  <c r="I374" i="19"/>
  <c r="B374" i="19"/>
  <c r="B376" i="19" s="1"/>
  <c r="B378" i="19" s="1"/>
  <c r="B380" i="19" s="1"/>
  <c r="B382" i="19" s="1"/>
  <c r="B384" i="19" s="1"/>
  <c r="B386" i="19" s="1"/>
  <c r="B388" i="19" s="1"/>
  <c r="B390" i="19" s="1"/>
  <c r="B392" i="19" s="1"/>
  <c r="B394" i="19" s="1"/>
  <c r="B396" i="19" s="1"/>
  <c r="B398" i="19" s="1"/>
  <c r="B400" i="19" s="1"/>
  <c r="B402" i="19" s="1"/>
  <c r="B404" i="19" s="1"/>
  <c r="B406" i="19" s="1"/>
  <c r="B408" i="19" s="1"/>
  <c r="B410" i="19" s="1"/>
  <c r="B412" i="19" s="1"/>
  <c r="B414" i="19" s="1"/>
  <c r="B416" i="19" s="1"/>
  <c r="I372" i="19"/>
  <c r="A366" i="19"/>
  <c r="A367" i="19" s="1"/>
  <c r="A368" i="19" s="1"/>
  <c r="A369" i="19" s="1"/>
  <c r="A370" i="19" s="1"/>
  <c r="A371" i="19" s="1"/>
  <c r="A372" i="19" s="1"/>
  <c r="A373" i="19" s="1"/>
  <c r="A313" i="19"/>
  <c r="A314" i="19" s="1"/>
  <c r="A315" i="19" s="1"/>
  <c r="A316" i="19" s="1"/>
  <c r="A317" i="19" s="1"/>
  <c r="A318" i="19" s="1"/>
  <c r="A319" i="19" s="1"/>
  <c r="A320" i="19" s="1"/>
  <c r="A321" i="19" s="1"/>
  <c r="A322" i="19" s="1"/>
  <c r="A323" i="19" s="1"/>
  <c r="A324" i="19" s="1"/>
  <c r="A325" i="19" s="1"/>
  <c r="A326" i="19" s="1"/>
  <c r="A327" i="19" s="1"/>
  <c r="A328" i="19" s="1"/>
  <c r="A329" i="19" s="1"/>
  <c r="A330" i="19" s="1"/>
  <c r="A331" i="19" s="1"/>
  <c r="A332" i="19" s="1"/>
  <c r="A333" i="19" s="1"/>
  <c r="A334" i="19" s="1"/>
  <c r="A335" i="19" s="1"/>
  <c r="A336" i="19" s="1"/>
  <c r="A337" i="19" s="1"/>
  <c r="A338" i="19" s="1"/>
  <c r="A339" i="19" s="1"/>
  <c r="A340" i="19" s="1"/>
  <c r="A341" i="19" s="1"/>
  <c r="A342" i="19" s="1"/>
  <c r="A343" i="19" s="1"/>
  <c r="A344" i="19" s="1"/>
  <c r="A345" i="19" s="1"/>
  <c r="A346" i="19" s="1"/>
  <c r="A347" i="19" s="1"/>
  <c r="A348" i="19" s="1"/>
  <c r="A349" i="19" s="1"/>
  <c r="A350" i="19" s="1"/>
  <c r="A351" i="19" s="1"/>
  <c r="A352" i="19" s="1"/>
  <c r="A353" i="19" s="1"/>
  <c r="A354" i="19" s="1"/>
  <c r="A355" i="19" s="1"/>
  <c r="A356" i="19" s="1"/>
  <c r="A357" i="19" s="1"/>
  <c r="A358" i="19" s="1"/>
  <c r="A359" i="19" s="1"/>
  <c r="I297" i="19"/>
  <c r="I271" i="19"/>
  <c r="I269" i="19"/>
  <c r="I261" i="19"/>
  <c r="I259" i="19"/>
  <c r="I257" i="19"/>
  <c r="I251" i="19"/>
  <c r="I249" i="19"/>
  <c r="I247" i="19"/>
  <c r="I245" i="19"/>
  <c r="I243" i="19"/>
  <c r="I241" i="19"/>
  <c r="I239" i="19"/>
  <c r="I237" i="19"/>
  <c r="I235" i="19"/>
  <c r="I233" i="19"/>
  <c r="I231" i="19"/>
  <c r="I229" i="19"/>
  <c r="I227" i="19"/>
  <c r="I225" i="19"/>
  <c r="I223" i="19"/>
  <c r="I221" i="19"/>
  <c r="I219" i="19"/>
  <c r="I217" i="19"/>
  <c r="I215" i="19"/>
  <c r="I213" i="19"/>
  <c r="I211" i="19"/>
  <c r="I209" i="19"/>
  <c r="I207" i="19"/>
  <c r="I205" i="19"/>
  <c r="I203" i="19"/>
  <c r="I201" i="19"/>
  <c r="I199" i="19"/>
  <c r="I197" i="19"/>
  <c r="I195" i="19"/>
  <c r="I193" i="19"/>
  <c r="I191" i="19"/>
  <c r="I189" i="19"/>
  <c r="I187" i="19"/>
  <c r="I185" i="19"/>
  <c r="I183" i="19"/>
  <c r="I181" i="19"/>
  <c r="I179" i="19"/>
  <c r="I177" i="19"/>
  <c r="I175" i="19"/>
  <c r="I173" i="19"/>
  <c r="I171" i="19"/>
  <c r="I169" i="19"/>
  <c r="I167" i="19"/>
  <c r="I165" i="19"/>
  <c r="I163" i="19"/>
  <c r="I161" i="19"/>
  <c r="I159" i="19"/>
  <c r="I157" i="19"/>
  <c r="I155" i="19"/>
  <c r="I153" i="19"/>
  <c r="I151" i="19"/>
  <c r="I149" i="19"/>
  <c r="I147" i="19"/>
  <c r="I145" i="19"/>
  <c r="I143" i="19"/>
  <c r="I141" i="19"/>
  <c r="I139" i="19"/>
  <c r="I137" i="19"/>
  <c r="I135" i="19"/>
  <c r="I133" i="19"/>
  <c r="I131" i="19"/>
  <c r="A127" i="19"/>
  <c r="A128" i="19" s="1"/>
  <c r="A129" i="19" s="1"/>
  <c r="A130" i="19" s="1"/>
  <c r="A131" i="19" s="1"/>
  <c r="A132" i="19" s="1"/>
  <c r="A133" i="19" s="1"/>
  <c r="A134" i="19" s="1"/>
  <c r="A135" i="19" s="1"/>
  <c r="A136" i="19" s="1"/>
  <c r="A137" i="19" s="1"/>
  <c r="A138" i="19" s="1"/>
  <c r="A139" i="19" s="1"/>
  <c r="A140" i="19" s="1"/>
  <c r="A141" i="19" s="1"/>
  <c r="A142" i="19" s="1"/>
  <c r="A143" i="19" s="1"/>
  <c r="A144" i="19" s="1"/>
  <c r="A145" i="19" s="1"/>
  <c r="A146" i="19" s="1"/>
  <c r="A147" i="19" s="1"/>
  <c r="A148" i="19" s="1"/>
  <c r="A149" i="19" s="1"/>
  <c r="A150" i="19" s="1"/>
  <c r="A151" i="19" s="1"/>
  <c r="A152" i="19" s="1"/>
  <c r="A153" i="19" s="1"/>
  <c r="A154" i="19" s="1"/>
  <c r="A155" i="19" s="1"/>
  <c r="A156" i="19" s="1"/>
  <c r="A157" i="19" s="1"/>
  <c r="A158" i="19" s="1"/>
  <c r="A159" i="19" s="1"/>
  <c r="A160" i="19" s="1"/>
  <c r="A161" i="19" s="1"/>
  <c r="A162" i="19" s="1"/>
  <c r="A163" i="19" s="1"/>
  <c r="A164" i="19" s="1"/>
  <c r="A165" i="19" s="1"/>
  <c r="A166" i="19" s="1"/>
  <c r="A167" i="19" s="1"/>
  <c r="A168" i="19" s="1"/>
  <c r="A169" i="19" s="1"/>
  <c r="A170" i="19" s="1"/>
  <c r="A171" i="19" s="1"/>
  <c r="A172" i="19" s="1"/>
  <c r="A173" i="19" s="1"/>
  <c r="A174" i="19" s="1"/>
  <c r="A175" i="19" s="1"/>
  <c r="A176" i="19" s="1"/>
  <c r="A177" i="19" s="1"/>
  <c r="A178" i="19" s="1"/>
  <c r="A179" i="19" s="1"/>
  <c r="A180" i="19" s="1"/>
  <c r="A181" i="19" s="1"/>
  <c r="A182" i="19" s="1"/>
  <c r="A183" i="19" s="1"/>
  <c r="A184" i="19" s="1"/>
  <c r="A185" i="19" s="1"/>
  <c r="A186" i="19" s="1"/>
  <c r="A187" i="19" s="1"/>
  <c r="A188" i="19" s="1"/>
  <c r="A189" i="19" s="1"/>
  <c r="A190" i="19" s="1"/>
  <c r="A191" i="19" s="1"/>
  <c r="A192" i="19" s="1"/>
  <c r="A193" i="19" s="1"/>
  <c r="A194" i="19" s="1"/>
  <c r="A195" i="19" s="1"/>
  <c r="A196" i="19" s="1"/>
  <c r="A197" i="19" s="1"/>
  <c r="A198" i="19" s="1"/>
  <c r="A199" i="19" s="1"/>
  <c r="A200" i="19" s="1"/>
  <c r="A201" i="19" s="1"/>
  <c r="A202" i="19" s="1"/>
  <c r="I121" i="19"/>
  <c r="I119" i="19"/>
  <c r="I117" i="19"/>
  <c r="I113" i="19"/>
  <c r="I111" i="19"/>
  <c r="I109" i="19"/>
  <c r="I107" i="19"/>
  <c r="I105" i="19"/>
  <c r="I103" i="19"/>
  <c r="I101" i="19"/>
  <c r="I100" i="19"/>
  <c r="I98" i="19"/>
  <c r="I96" i="19"/>
  <c r="I94" i="19"/>
  <c r="I93" i="19"/>
  <c r="I92" i="19"/>
  <c r="I90" i="19"/>
  <c r="I89" i="19"/>
  <c r="I88" i="19"/>
  <c r="I86" i="19"/>
  <c r="I85" i="19"/>
  <c r="I84" i="19"/>
  <c r="I82" i="19"/>
  <c r="I80" i="19"/>
  <c r="I78" i="19"/>
  <c r="I77" i="19"/>
  <c r="I75" i="19"/>
  <c r="I74" i="19"/>
  <c r="I72" i="19"/>
  <c r="I71" i="19"/>
  <c r="I69" i="19"/>
  <c r="I68" i="19"/>
  <c r="I66" i="19"/>
  <c r="I64" i="19"/>
  <c r="I63" i="19"/>
  <c r="I61" i="19"/>
  <c r="I60" i="19"/>
  <c r="I58" i="19"/>
  <c r="I57" i="19"/>
  <c r="I55" i="19"/>
  <c r="I41" i="19"/>
  <c r="D21" i="19"/>
  <c r="D15" i="19"/>
  <c r="A360" i="19" l="1"/>
  <c r="A361" i="19" s="1"/>
  <c r="A362" i="19" s="1"/>
  <c r="A363" i="19" s="1"/>
  <c r="H1056" i="20"/>
  <c r="I1056" i="20" s="1"/>
  <c r="H1058" i="20" s="1"/>
  <c r="I1058" i="20" s="1"/>
  <c r="I1066" i="20" s="1"/>
  <c r="I37" i="20" s="1"/>
  <c r="I553" i="20"/>
  <c r="I19" i="20" s="1"/>
  <c r="I722" i="20"/>
  <c r="I25" i="20" s="1"/>
  <c r="I821" i="20"/>
  <c r="I31" i="20" s="1"/>
  <c r="I750" i="20"/>
  <c r="I27" i="20" s="1"/>
  <c r="H1091" i="20"/>
  <c r="I1091" i="20" s="1"/>
  <c r="H1093" i="20" s="1"/>
  <c r="I1093" i="20" s="1"/>
  <c r="H288" i="20"/>
  <c r="I288" i="20" s="1"/>
  <c r="I911" i="20"/>
  <c r="I33" i="20" s="1"/>
  <c r="I784" i="20"/>
  <c r="I29" i="20" s="1"/>
  <c r="I1111" i="20"/>
  <c r="I43" i="20" s="1"/>
  <c r="H136" i="20"/>
  <c r="I136" i="20" s="1"/>
  <c r="I145" i="20" s="1"/>
  <c r="I15" i="20" s="1"/>
  <c r="H435" i="19"/>
  <c r="I435" i="19" s="1"/>
  <c r="H437" i="19" s="1"/>
  <c r="I437" i="19" s="1"/>
  <c r="I594" i="19"/>
  <c r="I29" i="19" s="1"/>
  <c r="I921" i="19"/>
  <c r="I43" i="19" s="1"/>
  <c r="H866" i="19"/>
  <c r="I866" i="19" s="1"/>
  <c r="H868" i="19" s="1"/>
  <c r="I868" i="19" s="1"/>
  <c r="I560" i="19"/>
  <c r="I27" i="19" s="1"/>
  <c r="H901" i="19"/>
  <c r="I901" i="19" s="1"/>
  <c r="H903" i="19" s="1"/>
  <c r="I903" i="19" s="1"/>
  <c r="I907" i="19" s="1"/>
  <c r="I39" i="19" s="1"/>
  <c r="I721" i="19"/>
  <c r="I33" i="19" s="1"/>
  <c r="I363" i="19"/>
  <c r="I19" i="19" s="1"/>
  <c r="I532" i="19"/>
  <c r="I25" i="19" s="1"/>
  <c r="H115" i="19"/>
  <c r="I115" i="19" s="1"/>
  <c r="I124" i="19" s="1"/>
  <c r="I15" i="19" s="1"/>
  <c r="A224" i="20"/>
  <c r="A225" i="20" s="1"/>
  <c r="A226" i="20" s="1"/>
  <c r="A227" i="20" s="1"/>
  <c r="A228" i="20"/>
  <c r="A229" i="20" s="1"/>
  <c r="A230" i="20" s="1"/>
  <c r="A231" i="20" s="1"/>
  <c r="A232" i="20" s="1"/>
  <c r="A233" i="20" s="1"/>
  <c r="A234" i="20" s="1"/>
  <c r="A235" i="20" s="1"/>
  <c r="A236" i="20" s="1"/>
  <c r="A237" i="20" s="1"/>
  <c r="A238" i="20" s="1"/>
  <c r="A239" i="20" s="1"/>
  <c r="A240" i="20" s="1"/>
  <c r="A241" i="20" s="1"/>
  <c r="A242" i="20" s="1"/>
  <c r="A243" i="20" s="1"/>
  <c r="A244" i="20" s="1"/>
  <c r="A245" i="20" s="1"/>
  <c r="A246" i="20" s="1"/>
  <c r="A247" i="20" s="1"/>
  <c r="A248" i="20" s="1"/>
  <c r="A249" i="20" s="1"/>
  <c r="A250" i="20" s="1"/>
  <c r="A251" i="20" s="1"/>
  <c r="A252" i="20" s="1"/>
  <c r="A253" i="20" s="1"/>
  <c r="A254" i="20" s="1"/>
  <c r="A255" i="20" s="1"/>
  <c r="A256" i="20" s="1"/>
  <c r="A257" i="20" s="1"/>
  <c r="A258" i="20" s="1"/>
  <c r="A259" i="20" s="1"/>
  <c r="A260" i="20" s="1"/>
  <c r="A261" i="20" s="1"/>
  <c r="H284" i="20"/>
  <c r="I284" i="20" s="1"/>
  <c r="H286" i="20" s="1"/>
  <c r="I286" i="20" s="1"/>
  <c r="A564" i="20"/>
  <c r="A608" i="20"/>
  <c r="H677" i="20"/>
  <c r="I677" i="20" s="1"/>
  <c r="H679" i="20" s="1"/>
  <c r="I679" i="20" s="1"/>
  <c r="I683" i="20" s="1"/>
  <c r="I23" i="20" s="1"/>
  <c r="H999" i="20"/>
  <c r="I999" i="20" s="1"/>
  <c r="I1003" i="20" s="1"/>
  <c r="I35" i="20" s="1"/>
  <c r="H625" i="20"/>
  <c r="I625" i="20" s="1"/>
  <c r="H627" i="20" s="1"/>
  <c r="I627" i="20" s="1"/>
  <c r="H629" i="20" s="1"/>
  <c r="I629" i="20" s="1"/>
  <c r="I633" i="20" s="1"/>
  <c r="I21" i="20" s="1"/>
  <c r="A203" i="19"/>
  <c r="A204" i="19" s="1"/>
  <c r="A205" i="19" s="1"/>
  <c r="A206" i="19" s="1"/>
  <c r="A207" i="19"/>
  <c r="A208" i="19" s="1"/>
  <c r="A209" i="19" s="1"/>
  <c r="A210" i="19" s="1"/>
  <c r="A211" i="19" s="1"/>
  <c r="A212" i="19" s="1"/>
  <c r="A213" i="19" s="1"/>
  <c r="A214" i="19" s="1"/>
  <c r="A215" i="19" s="1"/>
  <c r="A216" i="19" s="1"/>
  <c r="A217" i="19" s="1"/>
  <c r="A218" i="19" s="1"/>
  <c r="A219" i="19" s="1"/>
  <c r="A220" i="19" s="1"/>
  <c r="A221" i="19" s="1"/>
  <c r="A222" i="19" s="1"/>
  <c r="A223" i="19" s="1"/>
  <c r="A224" i="19" s="1"/>
  <c r="A225" i="19" s="1"/>
  <c r="A226" i="19" s="1"/>
  <c r="A227" i="19" s="1"/>
  <c r="A228" i="19" s="1"/>
  <c r="A229" i="19" s="1"/>
  <c r="A230" i="19" s="1"/>
  <c r="A231" i="19" s="1"/>
  <c r="A232" i="19" s="1"/>
  <c r="A233" i="19" s="1"/>
  <c r="A234" i="19" s="1"/>
  <c r="A235" i="19" s="1"/>
  <c r="A236" i="19" s="1"/>
  <c r="A237" i="19" s="1"/>
  <c r="A238" i="19" s="1"/>
  <c r="A239" i="19" s="1"/>
  <c r="A240" i="19" s="1"/>
  <c r="A374" i="19"/>
  <c r="A418" i="19"/>
  <c r="H267" i="19"/>
  <c r="I267" i="19" s="1"/>
  <c r="H487" i="19"/>
  <c r="I487" i="19" s="1"/>
  <c r="H263" i="19"/>
  <c r="I263" i="19" s="1"/>
  <c r="H265" i="19" s="1"/>
  <c r="I265" i="19" s="1"/>
  <c r="I631" i="19"/>
  <c r="I31" i="19" s="1"/>
  <c r="H809" i="19"/>
  <c r="I809" i="19" s="1"/>
  <c r="I813" i="19" s="1"/>
  <c r="I35" i="19" s="1"/>
  <c r="A262" i="20" l="1"/>
  <c r="A263" i="20" s="1"/>
  <c r="A264" i="20" s="1"/>
  <c r="A265" i="20" s="1"/>
  <c r="A266" i="20" s="1"/>
  <c r="A267" i="20" s="1"/>
  <c r="A268" i="20" s="1"/>
  <c r="A269" i="20" s="1"/>
  <c r="A270" i="20" s="1"/>
  <c r="A271" i="20" s="1"/>
  <c r="A278" i="20" s="1"/>
  <c r="A279" i="20" s="1"/>
  <c r="A280" i="20" s="1"/>
  <c r="A281" i="20" s="1"/>
  <c r="A282" i="20" s="1"/>
  <c r="A283" i="20" s="1"/>
  <c r="A284" i="20" s="1"/>
  <c r="A285" i="20" s="1"/>
  <c r="A286" i="20" s="1"/>
  <c r="A287" i="20" s="1"/>
  <c r="A288" i="20" s="1"/>
  <c r="A289" i="20" s="1"/>
  <c r="A290" i="20" s="1"/>
  <c r="A241" i="19"/>
  <c r="A242" i="19" s="1"/>
  <c r="A243" i="19" s="1"/>
  <c r="A244" i="19" s="1"/>
  <c r="A245" i="19" s="1"/>
  <c r="A246" i="19" s="1"/>
  <c r="A247" i="19" s="1"/>
  <c r="A248" i="19" s="1"/>
  <c r="A249" i="19" s="1"/>
  <c r="A250" i="19" s="1"/>
  <c r="A257" i="19" s="1"/>
  <c r="A258" i="19" s="1"/>
  <c r="A259" i="19" s="1"/>
  <c r="A260" i="19" s="1"/>
  <c r="A261" i="19" s="1"/>
  <c r="A262" i="19" s="1"/>
  <c r="A263" i="19" s="1"/>
  <c r="A264" i="19" s="1"/>
  <c r="A265" i="19" s="1"/>
  <c r="A266" i="19" s="1"/>
  <c r="A267" i="19" s="1"/>
  <c r="A268" i="19" s="1"/>
  <c r="A269" i="19" s="1"/>
  <c r="I1097" i="20"/>
  <c r="I39" i="20" s="1"/>
  <c r="I876" i="19"/>
  <c r="I37" i="19" s="1"/>
  <c r="I273" i="19"/>
  <c r="I17" i="19" s="1"/>
  <c r="A609" i="20"/>
  <c r="A565" i="20"/>
  <c r="I294" i="20"/>
  <c r="I17" i="20" s="1"/>
  <c r="H489" i="19"/>
  <c r="I489" i="19" s="1"/>
  <c r="I493" i="19" s="1"/>
  <c r="I23" i="19" s="1"/>
  <c r="H439" i="19"/>
  <c r="I439" i="19" s="1"/>
  <c r="I443" i="19" s="1"/>
  <c r="I21" i="19" s="1"/>
  <c r="A375" i="19"/>
  <c r="A419" i="19"/>
  <c r="A270" i="19" l="1"/>
  <c r="A271" i="19" s="1"/>
  <c r="A272" i="19"/>
  <c r="A273" i="19" s="1"/>
  <c r="A291" i="20"/>
  <c r="A292" i="20" s="1"/>
  <c r="A293" i="20"/>
  <c r="A294" i="20" s="1"/>
  <c r="I46" i="20"/>
  <c r="I46" i="19"/>
  <c r="A610" i="20"/>
  <c r="A566" i="20"/>
  <c r="A376" i="19"/>
  <c r="A420" i="19"/>
  <c r="A567" i="20" l="1"/>
  <c r="A611" i="20"/>
  <c r="A377" i="19"/>
  <c r="A421" i="19"/>
  <c r="D15" i="6"/>
  <c r="A568" i="20" l="1"/>
  <c r="A612" i="20"/>
  <c r="A422" i="19"/>
  <c r="A378" i="19"/>
  <c r="A613" i="20" l="1"/>
  <c r="A569" i="20"/>
  <c r="A423" i="19"/>
  <c r="A379" i="19"/>
  <c r="A110" i="6" l="1"/>
  <c r="A614" i="20"/>
  <c r="A570" i="20"/>
  <c r="A424" i="19"/>
  <c r="A380" i="19"/>
  <c r="A111" i="6" l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615" i="20"/>
  <c r="A616" i="20" s="1"/>
  <c r="A617" i="20" s="1"/>
  <c r="A618" i="20" s="1"/>
  <c r="A619" i="20" s="1"/>
  <c r="A620" i="20" s="1"/>
  <c r="A621" i="20" s="1"/>
  <c r="A622" i="20" s="1"/>
  <c r="A623" i="20" s="1"/>
  <c r="A624" i="20" s="1"/>
  <c r="A625" i="20" s="1"/>
  <c r="A626" i="20" s="1"/>
  <c r="A627" i="20" s="1"/>
  <c r="A628" i="20" s="1"/>
  <c r="A629" i="20" s="1"/>
  <c r="A630" i="20" s="1"/>
  <c r="A631" i="20" s="1"/>
  <c r="A632" i="20" s="1"/>
  <c r="A571" i="20"/>
  <c r="A572" i="20" s="1"/>
  <c r="A573" i="20" s="1"/>
  <c r="A574" i="20" s="1"/>
  <c r="A575" i="20" s="1"/>
  <c r="A576" i="20" s="1"/>
  <c r="A577" i="20" s="1"/>
  <c r="A578" i="20" s="1"/>
  <c r="A579" i="20" s="1"/>
  <c r="A580" i="20" s="1"/>
  <c r="A581" i="20" s="1"/>
  <c r="A582" i="20" s="1"/>
  <c r="A583" i="20" s="1"/>
  <c r="A584" i="20" s="1"/>
  <c r="A585" i="20" s="1"/>
  <c r="A586" i="20" s="1"/>
  <c r="A587" i="20" s="1"/>
  <c r="A588" i="20" s="1"/>
  <c r="A589" i="20" s="1"/>
  <c r="A590" i="20" s="1"/>
  <c r="A591" i="20" s="1"/>
  <c r="A592" i="20" s="1"/>
  <c r="A593" i="20" s="1"/>
  <c r="A594" i="20" s="1"/>
  <c r="A595" i="20" s="1"/>
  <c r="A596" i="20" s="1"/>
  <c r="A597" i="20" s="1"/>
  <c r="A598" i="20" s="1"/>
  <c r="A599" i="20" s="1"/>
  <c r="A600" i="20" s="1"/>
  <c r="A601" i="20" s="1"/>
  <c r="A602" i="20" s="1"/>
  <c r="A603" i="20" s="1"/>
  <c r="A604" i="20" s="1"/>
  <c r="A605" i="20" s="1"/>
  <c r="A606" i="20" s="1"/>
  <c r="A607" i="20" s="1"/>
  <c r="A381" i="19"/>
  <c r="A382" i="19" s="1"/>
  <c r="A383" i="19" s="1"/>
  <c r="A384" i="19" s="1"/>
  <c r="A385" i="19" s="1"/>
  <c r="A386" i="19" s="1"/>
  <c r="A387" i="19" s="1"/>
  <c r="A388" i="19" s="1"/>
  <c r="A389" i="19" s="1"/>
  <c r="A390" i="19" s="1"/>
  <c r="A391" i="19" s="1"/>
  <c r="A392" i="19" s="1"/>
  <c r="A393" i="19" s="1"/>
  <c r="A394" i="19" s="1"/>
  <c r="A395" i="19" s="1"/>
  <c r="A396" i="19" s="1"/>
  <c r="A397" i="19" s="1"/>
  <c r="A398" i="19" s="1"/>
  <c r="A399" i="19" s="1"/>
  <c r="A400" i="19" s="1"/>
  <c r="A401" i="19" s="1"/>
  <c r="A402" i="19" s="1"/>
  <c r="A403" i="19" s="1"/>
  <c r="A404" i="19" s="1"/>
  <c r="A405" i="19" s="1"/>
  <c r="A406" i="19" s="1"/>
  <c r="A407" i="19" s="1"/>
  <c r="A408" i="19" s="1"/>
  <c r="A409" i="19" s="1"/>
  <c r="A410" i="19" s="1"/>
  <c r="A411" i="19" s="1"/>
  <c r="A412" i="19" s="1"/>
  <c r="A413" i="19" s="1"/>
  <c r="A414" i="19" s="1"/>
  <c r="A415" i="19" s="1"/>
  <c r="A416" i="19" s="1"/>
  <c r="A417" i="19" s="1"/>
  <c r="A425" i="19"/>
  <c r="A426" i="19" s="1"/>
  <c r="A427" i="19" s="1"/>
  <c r="A428" i="19" s="1"/>
  <c r="A429" i="19" s="1"/>
  <c r="A430" i="19" s="1"/>
  <c r="A431" i="19" s="1"/>
  <c r="A432" i="19" s="1"/>
  <c r="A433" i="19" s="1"/>
  <c r="A434" i="19" s="1"/>
  <c r="A435" i="19" s="1"/>
  <c r="A436" i="19" s="1"/>
  <c r="A437" i="19" s="1"/>
  <c r="A438" i="19" s="1"/>
  <c r="A439" i="19" s="1"/>
  <c r="A440" i="19" s="1"/>
  <c r="A441" i="19" s="1"/>
  <c r="A442" i="19" s="1"/>
  <c r="A126" i="6" l="1"/>
  <c r="A127" i="6" s="1"/>
  <c r="A128" i="6" s="1"/>
  <c r="A129" i="6" s="1"/>
  <c r="A130" i="6" l="1"/>
  <c r="A131" i="6" s="1"/>
  <c r="A132" i="6" s="1"/>
  <c r="A133" i="6" s="1"/>
  <c r="A134" i="6" s="1"/>
  <c r="A135" i="6" s="1"/>
  <c r="A136" i="6" s="1"/>
  <c r="A137" i="6" s="1"/>
  <c r="A138" i="6" s="1"/>
  <c r="A139" i="6" s="1"/>
  <c r="A140" i="6" l="1"/>
  <c r="A142" i="6"/>
  <c r="A145" i="6" s="1"/>
  <c r="A148" i="6" s="1"/>
  <c r="A141" i="6" l="1"/>
  <c r="A144" i="6" s="1"/>
  <c r="A147" i="6" s="1"/>
  <c r="A143" i="6"/>
  <c r="A146" i="6" s="1"/>
  <c r="A149" i="6" s="1"/>
  <c r="A150" i="6" s="1"/>
  <c r="A151" i="6" s="1"/>
  <c r="A152" i="6" s="1"/>
  <c r="A153" i="6" s="1"/>
  <c r="A154" i="6" l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l="1"/>
</calcChain>
</file>

<file path=xl/sharedStrings.xml><?xml version="1.0" encoding="utf-8"?>
<sst xmlns="http://schemas.openxmlformats.org/spreadsheetml/2006/main" count="4581" uniqueCount="963">
  <si>
    <t>28.</t>
  </si>
  <si>
    <t>29.</t>
  </si>
  <si>
    <t>30.</t>
  </si>
  <si>
    <t>Stalna priključnica 230V, 16A p/o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</si>
  <si>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</si>
  <si>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</si>
  <si>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</si>
  <si>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</si>
  <si>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</si>
  <si>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</si>
  <si>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</si>
  <si>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</si>
  <si>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</si>
  <si>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ur</t>
  </si>
  <si>
    <t>Meritve električne instalacije in ozemljitev</t>
  </si>
  <si>
    <t>enopolna shema</t>
  </si>
  <si>
    <t>Doza za izenačitev potencialov, komplet z zbiralko in spoji</t>
  </si>
  <si>
    <t>Doza za glavno izenačitev potencialov komplet z</t>
  </si>
  <si>
    <t>zbiralko in spoji</t>
  </si>
  <si>
    <t>Objemke 1/2"</t>
  </si>
  <si>
    <t>Objemke 3/4"</t>
  </si>
  <si>
    <t>Spoji na kovinske mase</t>
  </si>
  <si>
    <t>Meritve in izpis merilnih protokolov</t>
  </si>
  <si>
    <t>SKUPAJ STRELOVOD IN IZENAČITEV POTENCIALOV</t>
  </si>
  <si>
    <t>P.i.c. fi 16</t>
  </si>
  <si>
    <t>SKUPAJ SVETILNA TELESA</t>
  </si>
  <si>
    <t xml:space="preserve">SKUPAJ VODOVNI MATERIAL </t>
  </si>
  <si>
    <t>Nepredvidena dela z vpisom v gradbeni dnevnik</t>
  </si>
  <si>
    <t>Priprava materiala in dela, ter manipulativni stroški</t>
  </si>
  <si>
    <t>Stroški nadzora elektrodistribucije</t>
  </si>
  <si>
    <t>ELEKTRIČNE INSTALACIJE</t>
  </si>
  <si>
    <t>EM</t>
  </si>
  <si>
    <t>Kol</t>
  </si>
  <si>
    <t>EUR/EM</t>
  </si>
  <si>
    <t>Skupaj EUR</t>
  </si>
  <si>
    <t>Kabelska polica PK 200 s konzolami in pokrovom</t>
  </si>
  <si>
    <t>43.</t>
  </si>
  <si>
    <t>44.</t>
  </si>
  <si>
    <t>Razvodnica 92x92x45</t>
  </si>
  <si>
    <t>Plastični instalaciski kanal 80x80mm</t>
  </si>
  <si>
    <t>Cev stigmaflex 50</t>
  </si>
  <si>
    <t>Razna nepredvidena dela z vpisom v gradbeni dnevnik</t>
  </si>
  <si>
    <t>Parapetni kanal ELBA kovinski bel 130/72 komplet s kovinsko pregrado zaključki, pokrovi, končniki, spojnim in veznim materialom.</t>
  </si>
  <si>
    <t>MULTIMEDIJSKA OPREMA</t>
  </si>
  <si>
    <t>1</t>
  </si>
  <si>
    <t>2</t>
  </si>
  <si>
    <t>Zidarska pomoč (izdelava utorov, prebojev)</t>
  </si>
  <si>
    <t>40.</t>
  </si>
  <si>
    <t>41.</t>
  </si>
  <si>
    <t>42.</t>
  </si>
  <si>
    <t>45.</t>
  </si>
  <si>
    <t>46.</t>
  </si>
  <si>
    <t>Odklop in demontaža obstoječe instalacije</t>
  </si>
  <si>
    <t>47.</t>
  </si>
  <si>
    <t>48.</t>
  </si>
  <si>
    <t>49.</t>
  </si>
  <si>
    <t>50.</t>
  </si>
  <si>
    <t>51.</t>
  </si>
  <si>
    <t>52.</t>
  </si>
  <si>
    <t>53.</t>
  </si>
  <si>
    <t>54.</t>
  </si>
  <si>
    <t>RAZDELILNIKI</t>
  </si>
  <si>
    <t>IR senzor stropni 360˚</t>
  </si>
  <si>
    <t>55.</t>
  </si>
  <si>
    <t>56.</t>
  </si>
  <si>
    <t>9</t>
  </si>
  <si>
    <t>11</t>
  </si>
  <si>
    <t>8</t>
  </si>
  <si>
    <t>Ventilatorski sklop s termostatom</t>
  </si>
  <si>
    <t>svetilka 11W</t>
  </si>
  <si>
    <t>Tipkalo 230V,10A p/o naprimer VIMAR ali enake kvalitete</t>
  </si>
  <si>
    <t xml:space="preserve">Stikalo 230V, 10A n/o navadno naprimer GEWISS </t>
  </si>
  <si>
    <t>Vtičnica motorska 400V,16A,  n/o</t>
  </si>
  <si>
    <t>57.</t>
  </si>
  <si>
    <t>58.</t>
  </si>
  <si>
    <t>59.</t>
  </si>
  <si>
    <t>predal za načrte A4</t>
  </si>
  <si>
    <t>vrstne sponke, drobni in vezni materjal,  napisi, oznake, obročkanje kablov,</t>
  </si>
  <si>
    <t>STRELOVOD IN IZENAČITVE POTENCIALOV</t>
  </si>
  <si>
    <t>3</t>
  </si>
  <si>
    <t>4</t>
  </si>
  <si>
    <t>5</t>
  </si>
  <si>
    <t>6</t>
  </si>
  <si>
    <t>7</t>
  </si>
  <si>
    <t>13</t>
  </si>
  <si>
    <t xml:space="preserve">REKAPITULACIJA  </t>
  </si>
  <si>
    <t>Opomba:</t>
  </si>
  <si>
    <t xml:space="preserve">Vtičnica - polnilnik USB  230/5V,1A,  za montažo v parapetni kanal </t>
  </si>
  <si>
    <t>Priklop ,  sobnih termostatov, konvektorjev</t>
  </si>
  <si>
    <t>IR senzor stropni 180˚</t>
  </si>
  <si>
    <t>VIII.</t>
  </si>
  <si>
    <t>IX.</t>
  </si>
  <si>
    <t>X.</t>
  </si>
  <si>
    <t>XI.</t>
  </si>
  <si>
    <t>KIT FAP500 - SLO MENI</t>
  </si>
  <si>
    <t>Komplet oprema za prenos na nadzorni center</t>
  </si>
  <si>
    <t>Elektromagnet z tipko za deblokado 24V/100mA, drži vrata odprta  (100kg)</t>
  </si>
  <si>
    <t>Napisne ploščice za naslove elementov</t>
  </si>
  <si>
    <t>Označevanje in programiranje elementov</t>
  </si>
  <si>
    <t>Programiranje in spuščanje v pogon požarne centrale</t>
  </si>
  <si>
    <t>Sodelovanje pri pregledu s strani pooblaščene inštitucije</t>
  </si>
  <si>
    <t xml:space="preserve">CENTRALA </t>
  </si>
  <si>
    <t>NAPAJANJE CENTRALE, DODATNO NAPAJANJE</t>
  </si>
  <si>
    <t>MODULI CENTRALE IN RAZŠIRITVE</t>
  </si>
  <si>
    <t>OPREMA</t>
  </si>
  <si>
    <t xml:space="preserve">ROČNI </t>
  </si>
  <si>
    <t>TABLICA JAVLJALNIK</t>
  </si>
  <si>
    <t>JAVLJALNIKI</t>
  </si>
  <si>
    <t>SIRENE, PRIKAZOVALNIKI</t>
  </si>
  <si>
    <t>POŽARNI ELEKTRO MAGNETI, KLJUČAVNICE</t>
  </si>
  <si>
    <t>STORITVE</t>
  </si>
  <si>
    <t>FAP 544 - Protipožarna centrala z mikropeocesorjem z 2 loop linijami,razširljiva na 4 loop linij, 512 naslovov, digitalna komunikacija, z displayom, 128 naslovov na linijo, programljiva preko tipkovnice in PC (USB port), 480 programirljivih con, 1000 dogodkov spomina, možnost priklopa oddaljene kontrole, omogoča kompenzacijo -  izenačevanje zaprašenosti, BUS komunikacija z javljalniki in vmesniki, enostavna zamenjava napisov glavne panel plošče, omogočen centralni nadzor z sistemom Iperview, enostavno nadziranje in resetiranje senzorjev, prostor za bateriji, izhod 2A, L490xH350xG145</t>
  </si>
  <si>
    <t>SOFT/FAP500 programska oprema za konfiguracijo in nastavitev parametrov, enostavno in hitro programiranje sistema prek osebnega računalnika</t>
  </si>
  <si>
    <t>FM500 Ročni javljalnik rdeče barve z povratnim nelomljivim steklom (realarm sistem)</t>
  </si>
  <si>
    <t>FDO500 optično dimni javljalnik, zaznava dima na principu foto - optike nastavljiv tudi kot izolator linije, Ø 90 x 31mm (h), požarni centrali posreduje informacije  o nivoju zaprašenosti,  v načinu pregleda omogoča preko led indikatorja prikaz adrese javljalnika, v načinu delovanja pa led indikator prikazuje stanje javljalnika</t>
  </si>
  <si>
    <t>FDT500 termični javljalnik, alarm pri 58°C, nastavljiv tudi kot izolator linije, Ø 90 x 40mm (h),  v načinu pregleda omogoča preko led indikatorja prikaz adrese javljalnika, v načinu delovanja pa led indikator prikazuje stanje javljalnika</t>
  </si>
  <si>
    <t>Vtičnica 16A,  v parapetnem kanalu komplet</t>
  </si>
  <si>
    <t>Vtičnica  230V,16A,  p/o z zaščitnim pokrovom IP55</t>
  </si>
  <si>
    <t>Stalna priključnica 400V, 16A p/o</t>
  </si>
  <si>
    <t xml:space="preserve">SPD -prenapetostni odvodnik T3(D), montiran v parapetni kanal </t>
  </si>
  <si>
    <t>Priklop toplotne črpalke</t>
  </si>
  <si>
    <t>USB  vtičnica In=1A, izvedba za  v parapetni kanal</t>
  </si>
  <si>
    <t>Zakoličba nove trase predvidenega napajalnega  NN kabla</t>
  </si>
  <si>
    <t>10</t>
  </si>
  <si>
    <t>vrstne sponke,drobni in vezni material,  napisi, oznake, obročkanje kablov,</t>
  </si>
  <si>
    <t>Meritve osvetljenosti varnostne razsvetljave in izdaja potrdila o ustreznosti s strani pooblaščene organizacije.</t>
  </si>
  <si>
    <t>SKUPAJ RAZDELILNIKI</t>
  </si>
  <si>
    <t>2.</t>
  </si>
  <si>
    <t xml:space="preserve">PROJEKTANTSKI POPIS S PREDIZMERAMI IN STROŠKOVNO OCENO </t>
  </si>
  <si>
    <t>I.</t>
  </si>
  <si>
    <t>II.</t>
  </si>
  <si>
    <t>III.</t>
  </si>
  <si>
    <t>IV.</t>
  </si>
  <si>
    <t>V.</t>
  </si>
  <si>
    <t>VI.</t>
  </si>
  <si>
    <t>VII.</t>
  </si>
  <si>
    <t>s</t>
  </si>
  <si>
    <t>SKUPAJ BREZ DDV</t>
  </si>
  <si>
    <t>SVETILNA TELESA</t>
  </si>
  <si>
    <t>Dobava, prevoz, zarisovanje, montaža in preizkus</t>
  </si>
  <si>
    <t>1.</t>
  </si>
  <si>
    <t>kos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</si>
  <si>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</si>
  <si>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</si>
  <si>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</si>
  <si>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</si>
  <si>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</si>
  <si>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</si>
  <si>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</si>
  <si>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</si>
  <si>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</si>
  <si>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</si>
  <si>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</si>
  <si>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</si>
  <si>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</si>
  <si>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</si>
  <si>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</si>
  <si>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</si>
  <si>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</si>
  <si>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</si>
  <si>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</si>
  <si>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</si>
  <si>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</si>
  <si>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Drobni material</t>
  </si>
  <si>
    <t>%</t>
  </si>
  <si>
    <t>24.</t>
  </si>
  <si>
    <t>25.</t>
  </si>
  <si>
    <t>kpl</t>
  </si>
  <si>
    <t>VODOVNI MATERIAL</t>
  </si>
  <si>
    <t>m</t>
  </si>
  <si>
    <t>Instalacijska cev P.i.c. fi 13,5mm</t>
  </si>
  <si>
    <t>Instalacijska cev P.i.c. fi 16mm</t>
  </si>
  <si>
    <t>Instalacijska cev P.i.c. fi 23mm</t>
  </si>
  <si>
    <t>Instalacijska cev P.i.c. fi 36mm</t>
  </si>
  <si>
    <t>Instalacijska cev P.i.c. fi 48mm</t>
  </si>
  <si>
    <t>Fleksibilna ojačana instalacijska cev P.i.c. fi 16mm</t>
  </si>
  <si>
    <t>Kabelska polica PK 100 s konzolami in pokrovom</t>
  </si>
  <si>
    <t>Kabelska polica PK 50 s konzolami in pokrovom</t>
  </si>
  <si>
    <t>Kabelski žleb  15mm</t>
  </si>
  <si>
    <t>Kabelski žleb  25mm</t>
  </si>
  <si>
    <t>26.</t>
  </si>
  <si>
    <t>27.</t>
  </si>
  <si>
    <t>Stikalo 230V,10A p/o izmenično naprimer  VIMAR ali
 enake kvalitete</t>
  </si>
  <si>
    <t>PN negorljiva cev fi 16 s pritrdilnim in 
obesnim materialom</t>
  </si>
  <si>
    <t>Stikalo 230V,10A p/o navadno naprimer VIMAR ali 
enake kvalitete</t>
  </si>
  <si>
    <t>Vtičnica  16A ,  p/o, naprimer VIMAR ali
 enake kvalitete</t>
  </si>
  <si>
    <t>Akumulator 12V/18Ah</t>
  </si>
  <si>
    <t>Meritve strelovodne napeljave z izdajo poročila in merilnih protokolov</t>
  </si>
  <si>
    <t xml:space="preserve">Transportni in manipulativni stroški  </t>
  </si>
  <si>
    <t xml:space="preserve"> </t>
  </si>
  <si>
    <t>Vse materiali in elementi v popisu materila in del so navedeni kot primer, dobaviti jih je potrebno enakovredne ali boljše</t>
  </si>
  <si>
    <t>Drobni vezni in pritrdilni material</t>
  </si>
  <si>
    <t>PROJEKTANTSKI NADZOR</t>
  </si>
  <si>
    <t xml:space="preserve">IZDELAVA PID in NOV </t>
  </si>
  <si>
    <t>A4 predal za načrte</t>
  </si>
  <si>
    <t>zaščita elektroomare pred vdorom glodalcev</t>
  </si>
  <si>
    <t>uvodnice za fiksne dovodne kable</t>
  </si>
  <si>
    <t>Priklop črpalk</t>
  </si>
  <si>
    <t>Doza p/o 3 modulna komplet z montažnim in okrasnim  okvirjem bele barve</t>
  </si>
  <si>
    <t>Doza p/o 4 modulna komplet z montažnim in okrasnim okvirjem bele barve</t>
  </si>
  <si>
    <t>Doza p/o 6 modulna komplet z montažnim in okrasnim okvirjem bele barve</t>
  </si>
  <si>
    <t>pribor za montažo omare</t>
  </si>
  <si>
    <t>Drobni montažni material</t>
  </si>
  <si>
    <t>Meritve galvanskih povezavin izpis merilnih protokolov</t>
  </si>
  <si>
    <t>Zatesnitev prehodov vodnikov skozi požarne cone s protipožarno maso Vsi izdelki morajo imeti Slovensko tehnično soglasje</t>
  </si>
  <si>
    <t>IZDELAVA PID IN NOV</t>
  </si>
  <si>
    <t>Izdelava podlog za PID</t>
  </si>
  <si>
    <t>Montaža, priklop, adresiranje in označevanje podnožij javljalnikov, vmesnikov in ostalih elementov sistema za javljanje požara, preizkus in zagon sistema, prevozni stroški</t>
  </si>
  <si>
    <t>Stroški in organizacija preskusa javljanja požara s strani pooblaščene organizacije ter izdaja potrdila o brezhibnosti vgrajene opreme</t>
  </si>
  <si>
    <t>Dobava in montaža kabla J-Y(St)Y-1x2x1,0 mm, plašč rdeče barve (adresna zanka)</t>
  </si>
  <si>
    <t>Dobava in montaža ognjeodpornega kabla JE-H(St)H E30 1x2x0,8 mm (povezava s sistemi za krmiljenje vrat in odvod dima)</t>
  </si>
  <si>
    <t>Dobava in montaža korita NIK-1, kpl s pritrdilnim materialom</t>
  </si>
  <si>
    <t>Delo in priklopni stroški</t>
  </si>
  <si>
    <t>Elektro inštalacije</t>
  </si>
  <si>
    <t>Tipka za SOS klic iz WC invalidi + tipka za razrešitev SOS klica pred WC invalidi + Signalna svetilka pri vratih WC invalidi</t>
  </si>
  <si>
    <t>Izdelava ozemljitve z valjancem Fe/Zn 25x4 mm</t>
  </si>
  <si>
    <t xml:space="preserve">PE cev fi 110 mm, za povezavo iz kabelskega jaška do nove MPO  </t>
  </si>
  <si>
    <t>vrstne sponke, drobni in vezni material,  napisi, oznake, obročkanje kablov,</t>
  </si>
  <si>
    <t>STRUKTURIRANO OŽIČENJE</t>
  </si>
  <si>
    <t>SKUPAJ  STRUKTURIRANO OŽIČENJE</t>
  </si>
  <si>
    <t>Dobava in montaža cevi PN23 , kpl s pritrdilnim materialom</t>
  </si>
  <si>
    <t>Napajalnik 24Vdc/4,5A, v železnem ohišju, omogoča polnjenje baterij, relejski izhod za javljanje stanje napajalnika, stanja baterij, prostor za dve bateriji, IP30, priklop na 230Vac/50Hz, LED indikacija, dimenzije: V 220 x Š 300 x G 175mm, EN 54-4 (A2), EN12101-10</t>
  </si>
  <si>
    <t>Sirena 24V / 32mA za  notranjo montažo(rdeča),102dB - cooper, IP54 nizka 63mm</t>
  </si>
  <si>
    <t>TABLICA SIRENA</t>
  </si>
  <si>
    <t>Ureditev obstoječe strelovodne instalacije</t>
  </si>
  <si>
    <t>predal za načrt A4</t>
  </si>
  <si>
    <t xml:space="preserve">Dobava in montaža ognjeodpornega kabla NHXCH E30 3x1,5 mm2 (napajanje 230 V AC za požarno centralo, priklop siren, napajanje 24 V DC za trokanalne vmesnike </t>
  </si>
  <si>
    <t xml:space="preserve">Zakoličba trase obstoječih komunalnih vodov </t>
  </si>
  <si>
    <t>Strojni in deloma ročni izkop kabelskega kanala v zelenici, delno v predvidenem objektu, dim 0,4 x 0,9m</t>
  </si>
  <si>
    <t>Kabel EAY2Y-J   4 x 150mm Al     položen delno v obstoječo kabelsko kanalizacijo, delno v novo kabelsko kanalizacijo (od TP do MPO)</t>
  </si>
  <si>
    <t>Izdelava kabelskega končnika 4x150 mm² Al</t>
  </si>
  <si>
    <t>Izdelava kabelskega končnika 4x95 mm² Cu</t>
  </si>
  <si>
    <t>Izdelava jaška dim. 1,2x1,2x1,0m gl. z  LTŽ pokrovom za težki promet, ter urejenim odvodnjavanjem</t>
  </si>
  <si>
    <t>60.</t>
  </si>
  <si>
    <t>61.</t>
  </si>
  <si>
    <t>62.</t>
  </si>
  <si>
    <t>63.</t>
  </si>
  <si>
    <t>skupaj R-GD.K</t>
  </si>
  <si>
    <t>Dobava in montaža ognjeodpornega kabla NHXCH E30 3x1,5 mm2 (napajanje 24 V DC za odpranje ventusov za odvod dima in toplote),  NHXCH E30 3x1,5 mm2</t>
  </si>
  <si>
    <t>Dobava in montaža ognjeodpornega kabla JE-H(St)H E30 4x2x0,8 mm (povezava s stikali za odpiranje ventusov),  JE-H(ST)H E30 4x2x0,8 mm</t>
  </si>
  <si>
    <t xml:space="preserve">ušesa za dvigovanje </t>
  </si>
  <si>
    <t>podstavek omare 1600x400x100mm</t>
  </si>
  <si>
    <t>Zbiralke 400x30mm</t>
  </si>
  <si>
    <t>Dovodne sponke Erico SB250</t>
  </si>
  <si>
    <t>Glavno stikalo Schneider NSX160N 3.p. + podaljšana ročica + stikalo na vratih</t>
  </si>
  <si>
    <t>Razdelilni blok Eaton BPZ-KB-11/250</t>
  </si>
  <si>
    <t>Varovalčni ločilnik, gG, 100A + 3x taljiva varovalka 100A</t>
  </si>
  <si>
    <t>Prenapetostni odvodniki tipa B, DV M TNS 255 FM</t>
  </si>
  <si>
    <t>Prisotnost napetosti RM4TR32</t>
  </si>
  <si>
    <t>Termostat za ventilacijo omare SK3110</t>
  </si>
  <si>
    <t>Dovodni ventilator s filtrom SK3241 230m3/h 230v</t>
  </si>
  <si>
    <t xml:space="preserve">Končno stikalo na vratih </t>
  </si>
  <si>
    <t>Svetilka s vtičnico LAM75</t>
  </si>
  <si>
    <t>Transformator ABL6TS16B, 230/24VAC 160VA</t>
  </si>
  <si>
    <t xml:space="preserve">Varovalka thermal-magnetic circuit breaker GB2CD14 1P+N, 8A </t>
  </si>
  <si>
    <t>Rele type Finder 40.52/10/24VAC + kontaktor type 95.75</t>
  </si>
  <si>
    <t>Števec električne energije Schneider iEM3155, Modbus</t>
  </si>
  <si>
    <t>Tokovni tranformator 150/5A</t>
  </si>
  <si>
    <t>Signalna svetilka M22-L-G</t>
  </si>
  <si>
    <t>Signalna svetilka M22-L-W</t>
  </si>
  <si>
    <t>Signalna svetilka M22-L-R</t>
  </si>
  <si>
    <t>Zvočni signal M22-AMC</t>
  </si>
  <si>
    <t xml:space="preserve">Izbirno stikalo M22-WRK3 + 2x NO </t>
  </si>
  <si>
    <t>Stikalo 1-0,  M22-WKV + NO</t>
  </si>
  <si>
    <t>Avtomat celonočne razsvetljave IC2000</t>
  </si>
  <si>
    <t>Rele zasilne razsvetljave, E1ZNT</t>
  </si>
  <si>
    <t>Prenapetostni odvodniki tipa C, PRD40 (3P+N)</t>
  </si>
  <si>
    <t>Impulzni rele iTL 1p 230V</t>
  </si>
  <si>
    <t>DALI krmilnik ABB DLR/S 8.16.1M</t>
  </si>
  <si>
    <t>Razdelilni blok, Distribloc 63A</t>
  </si>
  <si>
    <t>Glavno stikalo Schneider iSW 63A, 4.p.</t>
  </si>
  <si>
    <t>RCCB diferenčno stikalo 63/0,03A, tip A, izvedba S</t>
  </si>
  <si>
    <t>KZS tip A, 10/0,03A</t>
  </si>
  <si>
    <t>KZS tip A, 16/0,03A</t>
  </si>
  <si>
    <t>Varovalčni ločilnik NV00</t>
  </si>
  <si>
    <t>Taljiva varovalka gl/gG 100A</t>
  </si>
  <si>
    <t>Taljiva varovalka gl/gG 35A</t>
  </si>
  <si>
    <t>Taljiva varovalka gl/gG 25A</t>
  </si>
  <si>
    <t>Avtomatska varovalka 3.f. B, 6A</t>
  </si>
  <si>
    <t>Avtomatska varovalka 3.f. C, 16A</t>
  </si>
  <si>
    <t>Avtomatska varovalka 3.f. C, 20A</t>
  </si>
  <si>
    <t>Avtomatska varovalka 3.f. C, 25A</t>
  </si>
  <si>
    <t>Avtomatska varovalka 3.f. C, 50A</t>
  </si>
  <si>
    <t>Avtomatska varovalka 3.f. C, 63A</t>
  </si>
  <si>
    <t>Avtomatska varovalka 1.f. B, 6A</t>
  </si>
  <si>
    <t>Avtomatska varovalka 1.f. B, 10A</t>
  </si>
  <si>
    <t>Avtomatska varovalka 1.f. C, 16A</t>
  </si>
  <si>
    <t>Pro ECO 72W 24VDC 3A</t>
  </si>
  <si>
    <t>Advantech Ethernet Switch EKI 2525</t>
  </si>
  <si>
    <t>Eaton panel-terminal XV-152-D6-57TVRC-10 150529 (5,7inch)</t>
  </si>
  <si>
    <t>Spominska kartica 512MB</t>
  </si>
  <si>
    <t xml:space="preserve">Beckhoff Buscoupler CanOpen BK5150  </t>
  </si>
  <si>
    <t xml:space="preserve"> Beckhoff digitalni vhodi KL1404  4xDI 24vdc</t>
  </si>
  <si>
    <t xml:space="preserve"> Beckhoff digitalni izhodi KL2404  4xDO 24vdc</t>
  </si>
  <si>
    <t xml:space="preserve">beckhoff napajalni modul KL9100  </t>
  </si>
  <si>
    <t>Beckhoff analogni vhodi KL3052 2xAI 4...20mA</t>
  </si>
  <si>
    <t>Beckhoff M-Bus master terminal KL6781</t>
  </si>
  <si>
    <t xml:space="preserve">beckhoff END modul KL9010  </t>
  </si>
  <si>
    <t>UPS Socomec 600VA 360W</t>
  </si>
  <si>
    <t>CIRCUTOR CVM-B150 Analizator elekt. energije + RS485/RS232 CONVERTER</t>
  </si>
  <si>
    <t>skupaj PMO</t>
  </si>
  <si>
    <t>Oprema:</t>
  </si>
  <si>
    <t>Zidna razdelilna omara 1000x800x300, z dvokrilnimi vrati</t>
  </si>
  <si>
    <t>Razdelilni blok, Distribloc 100A</t>
  </si>
  <si>
    <t>Pomožni kontakt iOF indikacija</t>
  </si>
  <si>
    <t>Indikacijska svetilka M22-L-G</t>
  </si>
  <si>
    <t>Prožnostni rele iMNx 400V</t>
  </si>
  <si>
    <t>Tipka za izklop v sili na vratih, MP22-PV</t>
  </si>
  <si>
    <t>Prenapetostni odvodniki tipa C, PRD20 (3P+N)</t>
  </si>
  <si>
    <t>Dovodni ventilator s filtrom SK3241 55m3/h 230v</t>
  </si>
  <si>
    <t>DALI krmilnik Helvar Digidim Router 910</t>
  </si>
  <si>
    <t>Avtomatska varovalka 2.f. B, 2A</t>
  </si>
  <si>
    <t>Avtomatska varovalka 1.f. B, 2A</t>
  </si>
  <si>
    <t>skupaj R-GD.P.</t>
  </si>
  <si>
    <t>Razdelilni blok, Distribloc 40A</t>
  </si>
  <si>
    <t>Glavno stikalo Schneider iSW 40A, 4.p.</t>
  </si>
  <si>
    <t>RCCB diferenčno stikalo 40/0,03A, tip A, izvedba S</t>
  </si>
  <si>
    <t>Avtomatska varovalka 1.f. B, 4A</t>
  </si>
  <si>
    <t xml:space="preserve">Varovalka thermal-magnetic circuit breaker GB2CD14 1P+N, 4A </t>
  </si>
  <si>
    <t>Stikalo s ključavnico M22-WRS 230V</t>
  </si>
  <si>
    <t>Pomožni kontakt Eaton Z-HD</t>
  </si>
  <si>
    <t>Kontaktor DILA-40-230V</t>
  </si>
  <si>
    <t>Indikacijska svetilka na vratih omare, M22-L-W</t>
  </si>
  <si>
    <t>Indikacijska svetilka na vratih omare, M22-L-G</t>
  </si>
  <si>
    <t>Stikalo za ročni vklop, M22-WRLK3-G + M22-A + M22-LED</t>
  </si>
  <si>
    <t>Avtomatska varovalka 1.f. B, 13A</t>
  </si>
  <si>
    <t xml:space="preserve">Motorsko zaščitno stikalo: PMZ0-0,4 NHIE11 </t>
  </si>
  <si>
    <t>Kontaktor: DILA-XHIT11 + DILM9-01</t>
  </si>
  <si>
    <t>FINDER Rele 40.52 24vdc + 95.75 kontaktor</t>
  </si>
  <si>
    <t>Easy 822 DC-TC programirljivi logični krmilnik</t>
  </si>
  <si>
    <t>Easy MFD 80 B display, Ethernet povezava</t>
  </si>
  <si>
    <t>Dobava in montaža ognjeodporne objemke Ø 8 mm</t>
  </si>
  <si>
    <t>Dobava in montaža ognjeodporne objemke Ø 14 mm</t>
  </si>
  <si>
    <t>XII.</t>
  </si>
  <si>
    <t>XIII.</t>
  </si>
  <si>
    <t>SKUPAJ PROJKTANTSKI NADZOR</t>
  </si>
  <si>
    <t>SKUPAJ IZDELAVA PID in NOV</t>
  </si>
  <si>
    <t>KOGOJ</t>
  </si>
  <si>
    <t>S1</t>
  </si>
  <si>
    <t>MTS GL50071 LED 8W- nadgradna zaprta stenska svetilka, kovinsko ohišje iz aluminija bele barve in varnostno matirano steklo, z LED virom svetlobe tople barve 3000K, z dvema uvodnicama, energetskega razreda A++ in cerifikatom CE, z garancijo dobavljivosti vseh nadomestnih delov min. 20 let, dimenzije: 175x100x54 mm, komplet</t>
  </si>
  <si>
    <t>S2-A</t>
  </si>
  <si>
    <t>HALLA Lina 1x24W T5 - nadgradna zaprta stenska svetilka, ohišje: eloksirani aluminij in opalna optika, dimenzije: 584x79x90 mm, komplet z montažnim priborom 2x03-0027, s cerifikatom CE</t>
  </si>
  <si>
    <t>T5 24W 830 - sijalke</t>
  </si>
  <si>
    <t>S2-C</t>
  </si>
  <si>
    <t>HALLA Lina 2x21W T5 - nadgradna zaprta stenska svetilka, ohišje: eloksirani aluminij in opalna optika, dimenzije: 1662x79x90 mm, komplet z montažnim priborom 2x03-0027, s cerifikatom CE</t>
  </si>
  <si>
    <t>T5 21W 830 - sijalke</t>
  </si>
  <si>
    <t>S4</t>
  </si>
  <si>
    <t>LED 10W E27 827 - LED vir</t>
  </si>
  <si>
    <t>S7</t>
  </si>
  <si>
    <t>S9</t>
  </si>
  <si>
    <t>LED 10W E27 827 - LED vir svetlobe</t>
  </si>
  <si>
    <t>S10</t>
  </si>
  <si>
    <t>S11</t>
  </si>
  <si>
    <t>Siteco Dali Drehdimer - krmilnik za zatemnjevanje do 25 Dali svetilk, vrtliva tipka, za vgradnjo v UP dozo</t>
  </si>
  <si>
    <t>S12</t>
  </si>
  <si>
    <t>Beghelli 13249 BS111 2x49W T5 EVG IP65 - nadgradna svetilka s povišano stopnjo zaščite, z UV obstojnim PC ohišjem in pokrovom, z vgrajenim belim odsevnikom, 1564x121x82 mm, komplet</t>
  </si>
  <si>
    <t>T5 49W 830-sijalke</t>
  </si>
  <si>
    <t>S13</t>
  </si>
  <si>
    <t>S14</t>
  </si>
  <si>
    <t>S15</t>
  </si>
  <si>
    <t>19-0001-obešalni pribor z dvema jeklenima vrvicama</t>
  </si>
  <si>
    <t>T5 49W 830 - sijalke</t>
  </si>
  <si>
    <t>S16 Dim</t>
  </si>
  <si>
    <t>T5 39W 830 - sijalke</t>
  </si>
  <si>
    <t>S16 Vis</t>
  </si>
  <si>
    <t>S16 Nadgr</t>
  </si>
  <si>
    <t>S17</t>
  </si>
  <si>
    <t>MTS W200 E27 LED IP65 - zunanja nadgradna stenska svetilka s povišano stopnjo zaščite in LED virom svetlobe tople barve, ohišje prašno lakirani tlačno liti aluminij bele barve in varnostno steklo znotraj mat obdelano za enakomerno širokosnopno razpršitev svetlobe, dimenzije: 200x110x100 mm, z navzdol usmerjenim snopom svetlobe v skladu z uredbo o svetlobnem onesnaževanju, energijskega razreda A++ in certifikatom ENEC</t>
  </si>
  <si>
    <t>S18</t>
  </si>
  <si>
    <t>ZS1</t>
  </si>
  <si>
    <t>ZS4</t>
  </si>
  <si>
    <t>Beghelli 4370 UP LED  1124W AT OPT SE8LTO IP65 - nadgradna stenska oz. stropna svetilka zasilne razsvetljave z LED virom svetlobe, stanovitno ohišje debeline 20 mm s povišano stopnjo zaščite odporno na udarce po IK07, v pripravnem spoju avtonomije 1h do 8h, s sistemom leč in mikroprizem za dosego minimiziranja bleščanja in visok svetlobno tehnični izkoristek izhodne svetilnosti pri avtonomiji 1h: 250 lm, z avtotest funkcijo, s titan baterijo, dimenzije: 213x83x20 mm, z garancijo 10 let na komplet svetilko vključno z baterijo</t>
  </si>
  <si>
    <t>ZS5</t>
  </si>
  <si>
    <t>Beghelli 4380 UP LED EXIT AT OPT 20M SA 8LTO- nadgradna stropna svetilka zasilne razsvetljave z LED virom svetlobe, s piktogrami smeri izhoda: naravnost, levo/desno, razpoznavnosti 20m, v trajnem spoju avtonomije 1h do 8h, dimenzije: 214x154x29 mm,  z avtotest funkcijo, s titan baterijo, z garancijo 10 leta na komplet svetilko vključno z baterijo, komplet</t>
  </si>
  <si>
    <t>Aestetica - piktogramske nalepke s piktogrami smeri izhoda, smer: naravnost</t>
  </si>
  <si>
    <t>ZS2</t>
  </si>
  <si>
    <t>IP VIDEODOMOFONSKI SISTEM</t>
  </si>
  <si>
    <t>VIDEONADZORNI SISTEM</t>
  </si>
  <si>
    <t>SNEMALNIKI 1080p</t>
  </si>
  <si>
    <t>MINI KAMERE 1080p</t>
  </si>
  <si>
    <t>DOME KAMERE 1080p</t>
  </si>
  <si>
    <t>DODATKI ZA KAMERE</t>
  </si>
  <si>
    <t>KABLI IN KONEKTORJI</t>
  </si>
  <si>
    <t>DODATNO</t>
  </si>
  <si>
    <t>Nalepka videonadzor</t>
  </si>
  <si>
    <t>NAPAJALNIKI</t>
  </si>
  <si>
    <t>Programiranje video nadzora in šolanje uporabnika</t>
  </si>
  <si>
    <t>Tehnična podpora pri namestitvi kamer</t>
  </si>
  <si>
    <t>PROTIVLOMNA ZAŠČITA</t>
  </si>
  <si>
    <t>KODIRNE TIPKOVNICE</t>
  </si>
  <si>
    <t>JAVLJALNIKI VLOMA IR in MW</t>
  </si>
  <si>
    <t>SIRENE</t>
  </si>
  <si>
    <t>Programiranje vloma in šolanje uporabnika</t>
  </si>
  <si>
    <t>Tehnična podpora pri kalibraciji  vlomnih javljalnikov</t>
  </si>
  <si>
    <t>S</t>
  </si>
  <si>
    <t>PROTIPOŽARNA ZAŠČITA</t>
  </si>
  <si>
    <t>80SC6200121</t>
  </si>
  <si>
    <t>80KT9J00121</t>
  </si>
  <si>
    <t>MV SPS-2453</t>
  </si>
  <si>
    <t>1033-602</t>
  </si>
  <si>
    <t>80KP5200121</t>
  </si>
  <si>
    <t>FKP500 dodatni prikazovalnik sistema z 4 vrstičnim 40 mestnim displayom, namizna / zidna montaža, komunikacija preko RS 485, max 16 dodatnih prikazovalnikov na sistem, sive barve, omogoča osnovni pregled nad master centralo in slave centralami</t>
  </si>
  <si>
    <t>80IT1410121</t>
  </si>
  <si>
    <t>Vmesnik RS232/485 za povezavo MASTER/SLAVE central in dodatni prikazovalnik</t>
  </si>
  <si>
    <t>80SC3A00121</t>
  </si>
  <si>
    <t>IO500  1 vhod / 1 izhod, nastavljiv vhodno izhodni modul, rele 30Vdc/1A (nc ali no), napajanje preko požarne linije, 1 relejski izhod, 1 el. vhod, 1 el. izhod, v ohišju</t>
  </si>
  <si>
    <t>80SC3B00121</t>
  </si>
  <si>
    <t>IOM500  4 vhodi / 4 izhodi, nastavljivi vhodno izhodni modul, rele 30Vdc/1A (nc ali no), napajanje preko požarne linije, zaseda 4 programirljive naslove, 4 relejski izhod, 4 el. vhod, 4 el. izhod, v ohišju</t>
  </si>
  <si>
    <t>80SW3500121</t>
  </si>
  <si>
    <t>MP508KIT</t>
  </si>
  <si>
    <t>80SB6000121</t>
  </si>
  <si>
    <t xml:space="preserve">Tablica z nalepko ročni javljalnik </t>
  </si>
  <si>
    <t>80SD4800121</t>
  </si>
  <si>
    <t>80SD5700121</t>
  </si>
  <si>
    <t>80SD4K00121</t>
  </si>
  <si>
    <t xml:space="preserve">SD500M podnožje za javljalnik (univerzalno), Ø 90, </t>
  </si>
  <si>
    <t>MV 540501FULL-0389X</t>
  </si>
  <si>
    <t>Tablica z nalepko sirena</t>
  </si>
  <si>
    <t>MV 1345-CSA</t>
  </si>
  <si>
    <t>TIPKE V OHIŠJU</t>
  </si>
  <si>
    <t>SOCA SCP-110</t>
  </si>
  <si>
    <t>SCP-110 evakuacijska tipka v ohišju z zaščitnim pokrovčkom in piktogramom, ponastavljiva, LED indikacija, zvočna indikacija, barva: zelena, napajanje 12-24Vdc, izhodni rele 125V/3A, dimenzije(ŠxVxG): 90x93x45mm</t>
  </si>
  <si>
    <t>Centralna naprava ambientnega ozvočenja-SEA:</t>
  </si>
  <si>
    <t>SNO1112- mikser-ojačevalnik 200W/100V, vhodi za mikrofon, radio, CD/mp-3, računalnik, AUX, 3 regulirani izhodi , 1 izhoda preko stikal, vgradno ohišje za 19" omarico, napajanje 230 V.</t>
  </si>
  <si>
    <t>Internetni radijski sprejemnik in USB/mp-3 predvajalnik- panelni</t>
  </si>
  <si>
    <t>SVA1200  enota za predposneta varnostna sporočila v 5 jezikih, start s ključem ali avtomatsko preko požarne centrale.</t>
  </si>
  <si>
    <t>SPM1300  monitorska enota</t>
  </si>
  <si>
    <t>SPU1200/K  enota za centralni vklop z daljinskim vklopom</t>
  </si>
  <si>
    <t>8 HE/19"  ohišje- rack</t>
  </si>
  <si>
    <t>SNO1330/A  mikrofon za nujna obvestila, RJ-45 priklop</t>
  </si>
  <si>
    <t>Lokalna  naprava   ozvočenja za Wellness -SEA:</t>
  </si>
  <si>
    <t>SNO1111- mikser-ojačevalnik 100W/100V, vhod za radio, CD/mp-3, računalnik,  , 1 izhoda preko stikal, vgradno ohišje za 19" omarico, napajanje 230 V.</t>
  </si>
  <si>
    <t>6 HE/19"  ohišje- rack</t>
  </si>
  <si>
    <t>Zvočni viri in regulatorji glasnosti</t>
  </si>
  <si>
    <t>SNZ2105 vgradni 2-sistemski stropni zvočnik 5W/100V, bele barve RAL9010. ( ali nadometni BC006)</t>
  </si>
  <si>
    <t>SNA1040T  lokalni regulator glasnosti  za dozo Fi 60 ( za TEM program)</t>
  </si>
  <si>
    <t>PB720W nadometni dvosistemski zvočnik s konzolo, 100V/20W</t>
  </si>
  <si>
    <t>Priklop in zagon opreme na predhodno izvedeno instalacijo in montirane zvočnike</t>
  </si>
  <si>
    <t>Instalacije, instalacijski materiali,  montaža opreme:</t>
  </si>
  <si>
    <t>montaža zvočnikov</t>
  </si>
  <si>
    <t>Vgradne doze Fi 60</t>
  </si>
  <si>
    <t>montaža regulatorjev</t>
  </si>
  <si>
    <t>Izdelava šibkotočne  instalacije v ceveh , po kabelskih policah</t>
  </si>
  <si>
    <t>Instalacijske -rebraste cevi  dobava in vgradnja</t>
  </si>
  <si>
    <t>manipulativni stroški</t>
  </si>
  <si>
    <t>Skupinski antenski sistem</t>
  </si>
  <si>
    <t>DR6+BA914</t>
  </si>
  <si>
    <t>Antenski drog s pritrdilmim priborom
(za montažo DVB-T anten in Sat. antene)</t>
  </si>
  <si>
    <t>Sprejemne zem. Antene v sestavi</t>
  </si>
  <si>
    <t>FM-OMNI</t>
  </si>
  <si>
    <t>Antena FM, -3dB, Omnidirectional</t>
  </si>
  <si>
    <t>SIGMA6HD</t>
  </si>
  <si>
    <t>Antena +17dB, UHF, z mrežo,F prikl.</t>
  </si>
  <si>
    <t>SIGMA HD PWR</t>
  </si>
  <si>
    <t>Aktivni dipol za anteno Sigma</t>
  </si>
  <si>
    <t>LP45F</t>
  </si>
  <si>
    <t xml:space="preserve">Antena LOG, 10dB,  UHF </t>
  </si>
  <si>
    <t>ECO113</t>
  </si>
  <si>
    <t>KABEL GI 17.8dB/800/100m</t>
  </si>
  <si>
    <t>Sprejemne SAT antene v sestavi</t>
  </si>
  <si>
    <t>RO120N</t>
  </si>
  <si>
    <t>parabola 120cm Aluminij, bela, individ. pak.</t>
  </si>
  <si>
    <t>AZO120N</t>
  </si>
  <si>
    <t>pritrdilni pribor za parabolo RO120N</t>
  </si>
  <si>
    <t>DFO120N</t>
  </si>
  <si>
    <t>Nosilec dvojni fokus LNB za RO120N</t>
  </si>
  <si>
    <t>BSTE9</t>
  </si>
  <si>
    <t>Quattro Univerzalni LNB, 0.7dB</t>
  </si>
  <si>
    <t>PAS4004109</t>
  </si>
  <si>
    <t xml:space="preserve">kabel koaks. 9v1 </t>
  </si>
  <si>
    <t>KA800</t>
  </si>
  <si>
    <t>Omarica N/O kovinska 800x500x180mm</t>
  </si>
  <si>
    <t>PAUTV</t>
  </si>
  <si>
    <t xml:space="preserve">priključek za ozemljitev Fž/Fž </t>
  </si>
  <si>
    <t>PSU411</t>
  </si>
  <si>
    <t>Napajalnik 12V/200mA, 1 izhod</t>
  </si>
  <si>
    <t>MBJ3656</t>
  </si>
  <si>
    <t>večpodročni(pasovni) ojačevalnik 5 vh. 36db</t>
  </si>
  <si>
    <t>FUS45</t>
  </si>
  <si>
    <t>zaporni filter za xx UHF kanal</t>
  </si>
  <si>
    <t>OPT-TX-DT</t>
  </si>
  <si>
    <t>Optični oddajnik</t>
  </si>
  <si>
    <t>CCF66</t>
  </si>
  <si>
    <t>F priključek CRIMP za 6.6mm kable</t>
  </si>
  <si>
    <t>Vertikalni razvod - stari del</t>
  </si>
  <si>
    <t>KA600</t>
  </si>
  <si>
    <t>Omarica N/O kovinska 600x500x180mm</t>
  </si>
  <si>
    <t>SWI1708TS</t>
  </si>
  <si>
    <t>Kaskadni multiswich 17x8</t>
  </si>
  <si>
    <t>PSU1340TS</t>
  </si>
  <si>
    <t>Napajalnik za MSW</t>
  </si>
  <si>
    <t>T75IF</t>
  </si>
  <si>
    <t>Izoliran zaključni upor, 75Ohm</t>
  </si>
  <si>
    <t>Vertikalni razvod - novi del</t>
  </si>
  <si>
    <t>GEW20x30</t>
  </si>
  <si>
    <t>Plastična N/O doza za optični kabel</t>
  </si>
  <si>
    <t>PR050</t>
  </si>
  <si>
    <t>Optično vlakno 50m, zaključeno s kon. min.</t>
  </si>
  <si>
    <t>MIN-MIN</t>
  </si>
  <si>
    <t>Optična spojka min-min</t>
  </si>
  <si>
    <t>PR-ADAP</t>
  </si>
  <si>
    <t>Konektorski adapter mini/SCAPC</t>
  </si>
  <si>
    <t>OPT-RX-DTMini</t>
  </si>
  <si>
    <t>Optični sprejemnik</t>
  </si>
  <si>
    <t>SWI1732TS</t>
  </si>
  <si>
    <t>Kaskadni multiswich 17x32</t>
  </si>
  <si>
    <t>KRF45</t>
  </si>
  <si>
    <t>povezovalni koax. mostič 450mm za K serijo</t>
  </si>
  <si>
    <t>Horizontalni razvod</t>
  </si>
  <si>
    <t>ECO113 LZSH</t>
  </si>
  <si>
    <t>KABEL KOAKS.SAMOGASNI GI 17.8dB/800/100m</t>
  </si>
  <si>
    <t>PAS0032</t>
  </si>
  <si>
    <t>FM/TV/SAT stenska vtičnica , IEC/IEC/F</t>
  </si>
  <si>
    <t>Oprema</t>
  </si>
  <si>
    <t>Hotelski LCD TV Sprejemniki  
+ stenske konzole</t>
  </si>
  <si>
    <t>32LW641H</t>
  </si>
  <si>
    <t>32" - 80cm sistemski hotelski TV aparat LG electronics, sprejem analog, DVB-T2/C/S2, IPTV signala, skupen spisek programov, 
SmartTV, LG ProCentric in AVSN Atlantis sistemska podpora, podrobne specifikacije v priponki,</t>
  </si>
  <si>
    <t>WALL-500</t>
  </si>
  <si>
    <t>Stenska konzola za ravno zidno montažo</t>
  </si>
  <si>
    <t>KIT-KAB</t>
  </si>
  <si>
    <t>Komplet antenskih kablov TV + Sat</t>
  </si>
  <si>
    <t>ST-MONT</t>
  </si>
  <si>
    <t xml:space="preserve">raznos, fizična montaža Konzol in TV aparatov ter USB programiranje novih TV aparatov, vključno s pripravo spiska kanalov
</t>
  </si>
  <si>
    <t>Interaktivni hotelski TV sistem AVSN Atlantis 2.x in IP omrežje</t>
  </si>
  <si>
    <t>SER-ATL</t>
  </si>
  <si>
    <t>Strežnik interaktivnega hotelskega sistema AVSN Atlantis, s priklopom na LAN IP omrežje</t>
  </si>
  <si>
    <t>ST-SER</t>
  </si>
  <si>
    <t>Montaža in konfiguracija strežnika iTV sistema AVSN Atlantis, v obstoječo rack omaro ter priklop na internet in interno IP omrežje</t>
  </si>
  <si>
    <t>LIC-ATL 2.x</t>
  </si>
  <si>
    <t xml:space="preserve">Permantntna licenca AVSN iTV sistem Atlantis 2.x, podroben opis osnovnih funkcij v ločenemu dokumentu, dodatne funkcije po dogovoru
</t>
  </si>
  <si>
    <t>lic</t>
  </si>
  <si>
    <t>ST-GR</t>
  </si>
  <si>
    <t>Grafično oblikovanje in vnos informacij v 
več-jezični hotelski info. portal 
(slikovne in tekstovne vsebine vključno s prevodi nam pripravi in dostavi hotelska marketing služba)</t>
  </si>
  <si>
    <t>LIC-PMS</t>
  </si>
  <si>
    <t>Licenca programskega modua za integracijo PMS sistema v recepcijski HIS program:
- poimensko pozdravno sporočilo s avtomatsko izbiro jezika menija
- osebna sporočila posameznemu gostu, 
iz recepcije
- skupinsko bujenje
(morebitne Licence zahtevane iz strani PMS integratorja - ponudnika recepcijske HIS aplikacije v tej postavki niso zajete, ker jih mora ovrednotiti ponudnik PMS rešitve !)</t>
  </si>
  <si>
    <t>IP omrežje za interaktivni 
TV sistem (INFORMATIVNE KOLIČINE !)</t>
  </si>
  <si>
    <t>RACK</t>
  </si>
  <si>
    <t>Rack omare, ki so zahtevane za namestitev
IP stikal, v tem popisu niso zajete</t>
  </si>
  <si>
    <t>ROUTER</t>
  </si>
  <si>
    <t>Firewall Router naprava za dostop TV aparatov na internetno omrežje ni zajeta v tem popisu, uporabi se napravo predvideno za hotelsko WIFI omrežje</t>
  </si>
  <si>
    <t>FGSW-2840</t>
  </si>
  <si>
    <t>24 portno LAN stikalo 10/100 
+ 4 x 10/100/1000</t>
  </si>
  <si>
    <t>PATCH05</t>
  </si>
  <si>
    <t>UTP patch kabel 0,5m</t>
  </si>
  <si>
    <t>PanelCat5e 24p</t>
  </si>
  <si>
    <t>24p Cat5e rackmount patch panel</t>
  </si>
  <si>
    <t>CPR6707 
UTP LSZH</t>
  </si>
  <si>
    <t xml:space="preserve">Kabel UTP Cat5e SAMOGASNI  
</t>
  </si>
  <si>
    <t>G20270</t>
  </si>
  <si>
    <t>Doza RJ45</t>
  </si>
  <si>
    <t>DGTDN.93501</t>
  </si>
  <si>
    <t xml:space="preserve">Vtičnica RJ45 UTP Cat.5 Vložek, črni
</t>
  </si>
  <si>
    <t>PATCH 2m</t>
  </si>
  <si>
    <t>2m Cat5e Patch kabel</t>
  </si>
  <si>
    <t>DM</t>
  </si>
  <si>
    <t>ST</t>
  </si>
  <si>
    <t>Zagon, meritve, PID</t>
  </si>
  <si>
    <t>Dobava in montaža:</t>
  </si>
  <si>
    <t>Izdelava projekta izvedenih del</t>
  </si>
  <si>
    <t>Omara komunikacijska 800x 900 x 42HE 3x polica, 2x energetski razdelilnik 220v (8 vtičnic)</t>
  </si>
  <si>
    <t>polaganje kablov in dobava schrack UTP CAT 6</t>
  </si>
  <si>
    <t>priključni paneli (spojna plošča 24 port)</t>
  </si>
  <si>
    <t>urejevalniki kablov</t>
  </si>
  <si>
    <t>moduli za zaključitev kablov UTP CAT 6</t>
  </si>
  <si>
    <t>Dela</t>
  </si>
  <si>
    <t>montaža omare</t>
  </si>
  <si>
    <t>priprava kablov za zaključevanje v omari</t>
  </si>
  <si>
    <t>zaključevanje kablov v omari</t>
  </si>
  <si>
    <t>zaključevanje vtičnic</t>
  </si>
  <si>
    <t>meritve in označevanje</t>
  </si>
  <si>
    <t>zaključitev na krone letvici, 1 x UTP</t>
  </si>
  <si>
    <t>zaključitev v omari (4 x modul UTP)</t>
  </si>
  <si>
    <t>vticnice podometne dvojne cat 6</t>
  </si>
  <si>
    <t>vticnice podometne enojne cat 6</t>
  </si>
  <si>
    <t>Meritve in nastavitev sistema WIFi</t>
  </si>
  <si>
    <t>Kabel NYY-J   4 x 95mm2 Cu (od MPO do R-G.Kogoj)</t>
  </si>
  <si>
    <t>Kabel NYY-J   5 x 35mm2 Cu (od R-G do R-kuhinja)</t>
  </si>
  <si>
    <t>Kabel NYY-J   5 x 25mm2 Cu (od R-G do R-strojnica)</t>
  </si>
  <si>
    <t>Izdelava kabelskega končnika 5x35 mm² Cu</t>
  </si>
  <si>
    <t>Izdelava kabelskega končnika 5x25 mm² Cu</t>
  </si>
  <si>
    <t>Vtičnica  230V,16A,  n/o z zaščitnim pokrovom IP55</t>
  </si>
  <si>
    <t>Vgradnja p/o doza fi 60mm,   za izvedbo kartičnega odložišča</t>
  </si>
  <si>
    <t>Doza p/o 5 modulna komplet z montažnim in okrasnim okvirjem bele barve</t>
  </si>
  <si>
    <t>Hotelski sušilec za lase (stenski fen) naprimer tip 114RT  1000W s timerjem IP X4</t>
  </si>
  <si>
    <t>Vodnik  IY(ST)Y    3x2x 0,8mm2</t>
  </si>
  <si>
    <t>64.</t>
  </si>
  <si>
    <t>Meritve osvetljenosti splošne razsetljave v sobah in pisarnah</t>
  </si>
  <si>
    <t xml:space="preserve">V obstoječo Merilno priključno omaro  PMO-hotel se  doda sledečo opremo: </t>
  </si>
  <si>
    <t xml:space="preserve">Varovalni element 160A </t>
  </si>
  <si>
    <t>Podnožje NV250/3</t>
  </si>
  <si>
    <t>demontaža obstoječega podnožja NVxx/3</t>
  </si>
  <si>
    <t>Tokovni merilni transformatorji 200/5A</t>
  </si>
  <si>
    <t>Demontaža obstoječih tokovnikov</t>
  </si>
  <si>
    <t>PVC opozorilni trak z napisom Elektrika</t>
  </si>
  <si>
    <t>Izdelava kabelskega končnika 4x185mm2 Al</t>
  </si>
  <si>
    <t>NN PRIKLJUČEK IN PRESTAVITEV OBSTOJEČEGA NNO</t>
  </si>
  <si>
    <t>Zakoličba  trase predvidenega novega nadomestnega NN podzemnega omrežja</t>
  </si>
  <si>
    <t>Izdelava jaška dim. 2,0x2,0x1,0m gl. z  dvojnim LTŽ pokrovom za težki promet, ter urejenim odvodnjavanjem</t>
  </si>
  <si>
    <t>Izdelava jaška dim. 1,5x1,5x1,0m gl. z  LTŽ pokrovom za težki promet, ter urejenim odvodnjavanjem</t>
  </si>
  <si>
    <t>Strojni in deloma ročni izkop kabelskega kanala v zelenici, delno v utrjenem terenu, dim 0,6 x 1,1m</t>
  </si>
  <si>
    <t>Strojni in deloma ročni izkop kabelskega kanala v zelenici, delno v utrjenem terenu, dim 0,5 x 0,9m</t>
  </si>
  <si>
    <t>Strojni in deloma ročni izkop kabelskega kanala delno v obstoječem objektu, delno v zelenici, delno v predvidenem objektu, dim 0,4 x 0,5m</t>
  </si>
  <si>
    <t>Izdelava kabelske kanalizacije z 3 x PE cev fi 160mm + 6 x PE cevjo fi 110mm,  zasutje s peskom, obbetoniranje z  betonom  C12/15   0,15m3/m1,  zasutje s tamponom, z nabijanjem v plasteh,  odvoz odvečnega materiala</t>
  </si>
  <si>
    <t>Izdelava kabelske kanalizacije z 3 x PE cevjo fi 110mm,  zasutje s peskom, obbetoniranje z  betonom  C12/15   0,15m3/m1,  zasutje s tamponom, z nabijanjem v plasteh,  odvoz odvečnega materiala</t>
  </si>
  <si>
    <t>Izdelava kabelske kanalizacije z 1 x PE cevjo fi 160mm + 2 x PE cev fi 50mm,  zasutje s peskom, obbetoniranje z  betonom  C12/15   0,15m3/m1,  zasutje s tamponom, z nabijanjem v plasteh,  odvoz odvečnega materiala</t>
  </si>
  <si>
    <t>Izdelava kabelske kanalizacije z 4 x PE cevjo fi 80mm + 2 x PE cev fi 50mm,  zasutje s peskom, obbetoniranje z  betonom  C12/15   0,15m3/m1,  zasutje s tamponom, z nabijanjem v plasteh,  odvoz odvečnega materiala</t>
  </si>
  <si>
    <t>Izdelava kabelskega jaška dim. 0,5x0,5x0,6m gl. v predvidenem novem objektu</t>
  </si>
  <si>
    <t>Izdelava kabelskega jaška dim. 0,8x0,35x0,6m gl. pod predvideno omarico R-G in R-1</t>
  </si>
  <si>
    <t>Priklop kabla 4x150 Al  v omarici TP in   PMO</t>
  </si>
  <si>
    <t>Demontaža obstoječih NN betonskih drogov</t>
  </si>
  <si>
    <t>ZUNANJA RAZSVETLJAVA</t>
  </si>
  <si>
    <t>gradbena dela</t>
  </si>
  <si>
    <t>Zakoličba nove trase predvidenega kabla ZR</t>
  </si>
  <si>
    <t>Izdelava jaška fi 50mm x 0,9m gl. z  LTŽ pokrovom za težki promet</t>
  </si>
  <si>
    <t>Strojni in deloma ročni izkop kabelskega kanala v zelenici, delno v utrjenem terenu, dim 0,3 x 0,8m</t>
  </si>
  <si>
    <t>Izdelava kabelske kanalizacije s  PE cevjo fi 50mm,  zasutje s peskom, obbetoniranje z  betonom  C12/15   0,15m3/m1,  zasutje s tamponom, z nabijanjem v plasteh,  odvoz odvečnega materiala</t>
  </si>
  <si>
    <t>Izdelava betonskega temelja za vsadni  drog zunanje razsvetljave h= 5m;  dim temelja:400x400x700mm višine z vgrajenimi cevmi 2xfi50mm</t>
  </si>
  <si>
    <t xml:space="preserve">Kabel FG7R   3 x 2,5mm2     položen  novo kabelsko kanalizacijo </t>
  </si>
  <si>
    <t>SKUPAJ ZUNANJA RAZSVETLJAVA</t>
  </si>
  <si>
    <t>Meritve električnih veličin napajalnega kabla s poročilom</t>
  </si>
  <si>
    <t>Meritve električnih veličin s poročilom</t>
  </si>
  <si>
    <t>SKUPAJ PROTIPOŽARNA ZAŠČITA</t>
  </si>
  <si>
    <t>RTV INSTALACIJA</t>
  </si>
  <si>
    <t xml:space="preserve">SKUPAJ PROTIVLOMNA ZAŠČITA </t>
  </si>
  <si>
    <t>SKUPAJ VIDEODOMOFONSKI SISTEM</t>
  </si>
  <si>
    <t>SKUPAJ VIDEO NADZORNI SISTEM</t>
  </si>
  <si>
    <t>Kabel NYY-J   4 x 70mm2 Cu (od R-G do R1, R2)</t>
  </si>
  <si>
    <t>Izdelava kabelskega končnika 4x70 mm² Cu</t>
  </si>
  <si>
    <t>Razdelilnik R-G.Kogoj je sestavljen iz  prostostoječe  omare   dimenzij: 2000x1600x400mm (Schneider), z dvokrilnimi vrati opremljen s sledečo opremo:</t>
  </si>
  <si>
    <t>Glavno stikalo Schneider NSX250N 3.p. + podaljšana ročica + stikalo na vratih</t>
  </si>
  <si>
    <t>Tokovni tranformator 200/5A</t>
  </si>
  <si>
    <t xml:space="preserve">Razdelilnik R-1   je sestavljen iz  kovinske prostostoječe  omare prašno barvane po izboru arhitekta dim.:2000x1200x400mmgl. IP55 z dvokrilnimi vrati, montažno ploščo in ključavnico,  opremljen s sledečo opremo: </t>
  </si>
  <si>
    <t>podstavek omare 1200x400x100mm</t>
  </si>
  <si>
    <t xml:space="preserve">Razdelilnik R-2   je sestavljen iz  kovinske prostostoječe  omare prašno barvane po izboru arhitekta dim.:2000x1200x400mmgl. IP55 z dvokrilnimi vrati, montažno ploščo in ključavnico,  opremljen s sledečo opremo: </t>
  </si>
  <si>
    <t xml:space="preserve">Razdelilnik R-3  je sestavljen iz tipske  podometne  omare  54 modulov napr. Pragma 3x18 opremljen z 1. vrati in sledečo opremo: </t>
  </si>
  <si>
    <t>Zidna razdelilna omara z 54 moduli, podometna</t>
  </si>
  <si>
    <t>skupaj R-3.</t>
  </si>
  <si>
    <t xml:space="preserve">Razdelilnik R-K.S. (kozmetični salon)  je sestavljen iz tipske  podometne  omare  54 modulov napr. Pragma 3x18 opremljen z 1. vrati in sledečo opremo: </t>
  </si>
  <si>
    <t>skupaj R-K.S.</t>
  </si>
  <si>
    <t xml:space="preserve">R-strojnica je sestavljen iz  kovinske nadometne  omare prašno barvane po izboru arhitekta dim.:1000x800x300mmgl. IP55 z dvokrilnimi vrati, montažno ploščo in ključavnico,  opremljen s sledečo opremo (Spacial CRNG): </t>
  </si>
  <si>
    <t>Glavno stikalo 4G 100-10-U S25</t>
  </si>
  <si>
    <t xml:space="preserve">Razdelilnik R-soba (sobe od 1 do 30)   je sestavljen iz tipske  podometne/nadometne  omare  54 modulov napr. Pragma 3x18 opremljen z 1. vrati in sledečo opremo: </t>
  </si>
  <si>
    <t xml:space="preserve">  </t>
  </si>
  <si>
    <t>omarica POL 2 NT (Prebil) nameščena p/o pod obstoječo</t>
  </si>
  <si>
    <t>Prenapetostni odvodniki tipa C, PRD20 (1P+N)</t>
  </si>
  <si>
    <t xml:space="preserve">UBIQITI  AP-AC- PRO polarizirana WiFi dostopna točka </t>
  </si>
  <si>
    <t xml:space="preserve">Električna ključavnica na vhodu </t>
  </si>
  <si>
    <t>Vodnik LyCy 2x4x0,8mm2</t>
  </si>
  <si>
    <t>Kabel UTP cat.6</t>
  </si>
  <si>
    <t>IP SINTHESI VIDEO govorna enota 1 modula (video protokol H.263,H264; audio protokol SIP, napajanje iz mreže (Router) v kompletu z programsko opremo za Windows  coda:1745/IPDP00C</t>
  </si>
  <si>
    <t>DOZA P/O 2 MODULA  coda:1145/52</t>
  </si>
  <si>
    <t>OKVIR SINTHESI  2 MOD. Coda: 1148/62</t>
  </si>
  <si>
    <t>Multimedia IP Phone for Android TM  Grandstream  coda:GXV3240</t>
  </si>
  <si>
    <t>OPCIJA: router 4 poe + 4 1039/44</t>
  </si>
  <si>
    <t>Ura tehnika  - programiranje    S-STORITVE004</t>
  </si>
  <si>
    <t>Priklop EMV</t>
  </si>
  <si>
    <t>65.</t>
  </si>
  <si>
    <t>66.</t>
  </si>
  <si>
    <t>67.</t>
  </si>
  <si>
    <t>68.</t>
  </si>
  <si>
    <t xml:space="preserve">Kabel za zvočnike PPL2x1,5                                               </t>
  </si>
  <si>
    <t xml:space="preserve">Kabel za zvočnike PPL3x1,5                                              </t>
  </si>
  <si>
    <t>Instalacijska korita, dobava in vgradnja</t>
  </si>
  <si>
    <t>DVR AHD HYBRID 3.0 - 16 kanalni, compresira - H.264, video vhodi: 16CH BNC + 8CH IP ali 24CH IP, video izhodi: 1CH VGA in 1CH HDMI, avdio vhodi: 16CH RCA, avdio izhodi: 1CH RCA, resolucija predvajanja - 1920x1080p@25fps (analogni), 1080p@25fps (IP), resolucija snemanja - 1920x1080p, 1280x720p, 960x576, frame rate snemanja: 1080p@15fps/720p@25fps (analogni) in 1080@25fps (IP), vgrajen 1TB HDD, HDD vmesnik - max 2 SATA HDD / max. 16TB, alarmni vhod/izhod: 4/1, Web /client software - Internet Explorer 11 and UVS SW, iUVS (iOS, Android), iUVSpad (iPAD), iUVStab (Android), PTZ - po RS485 preko COAX, protokoli PELCO-D in PELCO-P, 2x USB 2.0, ethernet - RJ-45 10M/100MB vmesnik, TCP/IP, DHCP, UDP, Urmet DDNS z ID, P2P, PPPOE, Cloud shranjevanje, napajanje - 12 Vdc/5A 15W, dimenzije (lxdxh) - 380x340x50mm code;1093/536P</t>
  </si>
  <si>
    <t>MINI AHD 1080p KAMERA, 1/2.7 CMOS ALTA Sensor, 1920(h)x1080(v) piksel, D&amp;N, resolucija AHD 1080p/CVBS 720TVL 960H/COMET 900TVL 1280H, frame rate snemanja AHD 25fps/CVBS 50fps/COMET 50fps, objektiv 2,8-12mm, OSD, anti-defog, motion detection, IR filter z IR osvetljevalcem, IR LED doseg 25m, 12Vdc, zidna ali stropna montaža, IP66, napajanje 12Vcc, poraba 360mA z IR, kompatibilna z dozo 1092/148 code:1092/254H</t>
  </si>
  <si>
    <t>BALL AHD 1080p KAMERA, 1/2.7 HD CMOS Sensor, 1920(h)x1080(v) piksel, D&amp;N, resolucija AHD 1080p/CVBS 720TVL 960H/COMET 900TVL 1280H, frame rate snemanja AHD 25fps/CVBS 50fps/COMET 50fps, objektiv 2,8-12mm, OSD, anti-defog, motion detection, IR filter z IR osvetljevalcem, IR LED doseg 25m, 12Vdc, stropna montaža, IP66, kompatibilna z dozo 1092/148 code: 1092/274H</t>
  </si>
  <si>
    <t>Nadometna doza za montažo kamer, dimenzije: 35x135mm   code: 1092/148</t>
  </si>
  <si>
    <t xml:space="preserve">Coax+2,075 napajanje A400m / HD70m 7,2mm - za razdalje do 70m code: BC HD 4207 SF200
</t>
  </si>
  <si>
    <t>BNC konektor 3,3mm za kabel HD4 code: BC BNC M 3,3 505033</t>
  </si>
  <si>
    <t>Napajalnik 4 kanalni, 230Vac / 12Vdc - 3A - 4 izhodni ( na izhod max 1,5A ),  masa:668g, dimenzije:162V x 47G x 162D  code:1092/804</t>
  </si>
  <si>
    <t>CENTRALA in OPREMA   MP508</t>
  </si>
  <si>
    <t>Protivlomna centrala MP500/8, 8 vhodov z možnostjo razširitve do 64 vhodov, 6 izhodov z možnostjo razširitve do 27, s telefosnkim PSTN pozivnikom z ustreznimi protokoli za povezavo na center, napajalnikom 12V/1.5A in sabotažnim stikalom. Možnost priključitve do 8 tipkovnic serije 500; GSM prenos je mogoč (opcijsko). Centrala je vskladu z EN50131 (GRADE 3)  code: 80MP4L00111</t>
  </si>
  <si>
    <t>SV 500N, slovenski modul za vokalna sporočila in upravljanje s centralo na daljavo (preko telefona)  code:80CT6615111</t>
  </si>
  <si>
    <t>HI - CONNECT software za programiranje centrale z računalnikom. 80SW2400111</t>
  </si>
  <si>
    <t>GSM modul IMG/500 za prenos podatkov preko GSM/UMTS omrežja, posredovanje dogodkov o alarmih, SMS alarmiranje, zvočno sporočilo (samo z vokalnim modulom SV500N)
OPOMBA: Modul je prilagojen za vgradnjo v vlomne centrale MP500/4-N, MP500/8 in MP500/16! 
(NI ZA MP500/4 !) code: 80CT5510111</t>
  </si>
  <si>
    <t>Akumulator 12V/7Ah  code:1033-601</t>
  </si>
  <si>
    <t>Kodirna tipkovnica KP500D/N za upravljenje z centralo, LCD displey, osvetlitev tipk, BUS povezava,    2 x alarmni vhod, v skladu z EN50131  code:80KP7100111</t>
  </si>
  <si>
    <t>Javljalnik DT15, napajanje 12Vdc, dvojna tehnologija I.R.P ter mikrovalovni na frekvenci 10,5Ghz, domet 15m, del. tem. -10°C/+55°C, dim.:107x61,5x43,5mm, IR pokritost: 90°, MW pokritost: horizontalno 90° - vertikalno 36° code:80IM3500113</t>
  </si>
  <si>
    <t>Nosilec za javljalnike IR15, IR15P, DT15 in DT15AM , kot nastavljanja 90° horizontalno/vertikalno (koda velja za 10 kos)  code: 80SP1E00113</t>
  </si>
  <si>
    <t>Notranja sirena HPA100, 12-24V, N/O montaža, 110dB/1m, 3500-3700Hz, 145X100X42mm code:80HP9300111</t>
  </si>
  <si>
    <t>Alarmni Kabel 2 x 0,75,  4x0,22mm2</t>
  </si>
  <si>
    <t>P.i.c. fi 16mm</t>
  </si>
  <si>
    <t>VIDEO DOMOFONSKI SISTEM</t>
  </si>
  <si>
    <t>VIDEO NADZORNI SISTEM</t>
  </si>
  <si>
    <t>XIV.</t>
  </si>
  <si>
    <t>XV.</t>
  </si>
  <si>
    <t>Izdelava zapore prehoda požara skozi zidove pri prehodih kablov in instalacij skozi različne požarne sektorje s protipožarno maso EI90/gradbena odprtina od 0,02 do 0,04m2 debelina zidu od 20 do 60cm</t>
  </si>
  <si>
    <t>MTS Drop D280 1xE27 LED IP55 - zaprta nadgradna stropna svetilka s povišano stopnjo zaščite, širokosnopna, stopnje zaščite II, ohišje bele barve in matirano varnostno steklo, Ø 276x99 mm, s certifikatom CE</t>
  </si>
  <si>
    <t>PUNCTO LED 13W - vgradna stropna svetilka z LED virom svetlobe tople barve 3000K in barvne kakovosti po RA&gt;80, izhodne svetilnosti: 1050 lm, prekrivni obroč in reflektor iz aluminija bele barve RAL9016, ohišje iz polimera, dimenzije: Ø165x78 mm, potrebni vgradni izrez: Ø 150 mm, energijskega razreda A++, s certifikatom CE</t>
  </si>
  <si>
    <t>Lucis ZERO2 D330 2xE27 LED IP44 - nadgradna zaprta svetilka iz pihanega trislojnega matiranega opalnega stekla s povišano stopnjo zaščite, kovinsko ogrodje bele barve, dimenzije: Ø330x90 mm, energijskega razreda A++, s certifikatom CE</t>
  </si>
  <si>
    <t>Lucis ZERO1 D330 2xE27 - nadgradna svetilka iz pihanega trislojnega zunaj matiranega opalnega stekla, kovinsko ogrodje bele barve, dimenzije: Ø330x90 mm</t>
  </si>
  <si>
    <t>MTS FL LED 27W DALI- zaprta stropna nadgradna svetilka z LED virom svetlobe tople barve 3000K in možnostjo zatemnjevanja Dali, z opalno simetrično širokosnopno PMMA optiko in deko indirektnim navzgor usmerjenim snopom svetlobe, izhodne svetilnosti svetilke 2160 lm, kovinsko ohišje iz aluminija bele barve, dimenzije: Ø333x14/52 mm, servisna obratovalna doba 50000h L80/B50, komplet</t>
  </si>
  <si>
    <t>MTS Accenta-P  LED 9W 2700K dimm 1-10V - vgradna deko stropna svetilka z LED virom svetlobe tople barve 2700K in možnostjo zatemnjevanja 1-10V, vgradno ohišje iz tlačno litega aluminija in masivno znotraj delno matirano kristalno steklo, z vgrajenim odsevnikom iz visokosijajnega aluminija, dimenzije: Ø 60x 65 mm, potrebni vgradni izrez: Ø 68 mm, komplet</t>
  </si>
  <si>
    <t>PUNCTO LED 7,5W 3000K - vgradna stropna svetilka z LED virom svetlobe tople barve 3000K, s srednje širokim snopom svetlobe, z okroglim prekrivnim obročem bele barve, dimenzije: Ø83 x73 mm, potrebni vgradni izrez: Ø 68 mm</t>
  </si>
  <si>
    <t>HALLA Rundo D-I 19-501I-2049D E - nadgradna stropna svetilka z navzdol in navzgor razpršeno svetlobo, z možnostjo zatemnjevanja, ohišje s polkrožno zaobljenimi krajšimi stranicami, ohišje eloksirani aluminij srebrne barve in mikroprizmatična optika, dimenzije: 1522x155x70 mm</t>
  </si>
  <si>
    <t>HALLA Rundo D-I 19-501I-2039D E - nadgradna stropna svetilka z navzdol in navzgor razpršeno svetlobo, z možnostjo zatemnjevanja, ohišje s polkrožno zaobljenimi krajšimi stranicami, ohišje eloksirani aluminij srebrne barve in mikroprizmatična optika, dimenzije: 922x155x70 mm</t>
  </si>
  <si>
    <t>HALLA Rundo D-I 19-501I-2039E E - nadgradna stropna svetilka z navzdol in navzgor razpršeno svetlobo, ohišje s polkrožno zaobljenimi krajšimi stranicami, ohišje eloksirani aluminij srebrne barve in mikroprizmatična optika, dimenzije: 922x155x70 mm</t>
  </si>
  <si>
    <t xml:space="preserve">MTS Forma viva LED 9W S9006 IP65 - nadgradna stropna svetilka s povišano stopnjo zaščite in LED virom svetlobe tople barve 3000K, širina rotacijsko simetričnega snopa svetlobe 90°, prahotesna in odporna na vodo, izhodne svetilnosti svetilke 604 lm, material: tlačno liti aluminij, nerjavno jeklo in varnostno steklo, dimenzije: Ø 125x110 mm, komplet z že vgrajenim pretvornikom, z dvema uvodnicama za možnost linijskega ožičenja za kabel do Ø 10,5 mm maks. 3x1,5▫, z garancijo dobavljivosti nadomestnih delov vključno z LED enoto min. 20 let, lakirano v sivi barvi DB702, energijskega razreda A++ in s certifikatom CE, komplet </t>
  </si>
  <si>
    <t xml:space="preserve"> Beghelli 4390 UP LED MULTI AT SE8LTO OPTICOM Lunga-vgradna svetilka zasilne razsvetljave s koridor optiko, z LED virom svetlobe, v pripravnem spoju avtonomije 1h do 8h, dimenzije: Ø90x46 mm,  potrebni izrez: Ø65 mm, z avtotest funkcijo, s titan baterijo, komplet z garancijo 10 let na komplet svetilko vključno z baterijo</t>
  </si>
  <si>
    <t xml:space="preserve"> Beghelli 4390 UP LED MULTI AT SE8LTO OPTICOM Larga-vgradna svetilka zasilne razsvetljave z anti panik optiko, z LED virom svetlobe, v pripravnem spoju avtonomije 1h do 8h, dimenzije: Ø90x46 mm,  potrebni izrez: Ø65 mm, z avtotest funkcijo, s titan baterijo, komplet z garancijo 10 let na komplet svetilko vključno z baterijo</t>
  </si>
  <si>
    <t>69.</t>
  </si>
  <si>
    <r>
      <t>Vodnik P/F 35mm</t>
    </r>
    <r>
      <rPr>
        <vertAlign val="superscript"/>
        <sz val="12"/>
        <color theme="1"/>
        <rFont val="Calibri Light"/>
        <family val="2"/>
        <charset val="238"/>
      </rPr>
      <t>2</t>
    </r>
  </si>
  <si>
    <r>
      <t>Vodnik P/F 16mm</t>
    </r>
    <r>
      <rPr>
        <vertAlign val="superscript"/>
        <sz val="12"/>
        <color theme="1"/>
        <rFont val="Calibri Light"/>
        <family val="2"/>
        <charset val="238"/>
      </rPr>
      <t>2</t>
    </r>
  </si>
  <si>
    <r>
      <t>Vodnik P/F 6mm</t>
    </r>
    <r>
      <rPr>
        <vertAlign val="superscript"/>
        <sz val="12"/>
        <color theme="1"/>
        <rFont val="Calibri Light"/>
        <family val="2"/>
        <charset val="238"/>
      </rPr>
      <t>2</t>
    </r>
  </si>
  <si>
    <t xml:space="preserve">Nepredvidena dela z vpisom v gradbeni dnevnik  </t>
  </si>
  <si>
    <r>
      <t xml:space="preserve">Dobava in montaža slemenskega nosilnega elementa </t>
    </r>
    <r>
      <rPr>
        <b/>
        <sz val="12"/>
        <color theme="1"/>
        <rFont val="Calibri Light"/>
        <family val="2"/>
        <charset val="238"/>
      </rPr>
      <t>SON06</t>
    </r>
    <r>
      <rPr>
        <sz val="12"/>
        <color theme="1"/>
        <rFont val="Calibri Light"/>
        <family val="2"/>
        <charset val="238"/>
      </rPr>
      <t xml:space="preserve"> iz nerjavečega jekla za pritrjevanje strelovodnega vodnika AH1 Al fi 8 mm na opečno kritino. Proizvajalec HERMI</t>
    </r>
  </si>
  <si>
    <r>
      <t xml:space="preserve">Dobava in montaža slemenskega nosilnega elementa </t>
    </r>
    <r>
      <rPr>
        <b/>
        <sz val="12"/>
        <color theme="1"/>
        <rFont val="Calibri Light"/>
        <family val="2"/>
        <charset val="238"/>
      </rPr>
      <t>SON06</t>
    </r>
    <r>
      <rPr>
        <sz val="12"/>
        <color theme="1"/>
        <rFont val="Calibri Light"/>
        <family val="2"/>
        <charset val="238"/>
      </rPr>
      <t xml:space="preserve"> iz nerjavečega jekla za pritrjevanje strelovodnega vodnika AH1 Al fi 8 mm na trapezno kritino. Proizvajalec HERMI</t>
    </r>
  </si>
  <si>
    <r>
      <t xml:space="preserve">Dobava in montaža strešnega nosilnega elementa </t>
    </r>
    <r>
      <rPr>
        <b/>
        <sz val="12"/>
        <color theme="1"/>
        <rFont val="Calibri Light"/>
        <family val="2"/>
        <charset val="238"/>
      </rPr>
      <t>SON12A</t>
    </r>
    <r>
      <rPr>
        <sz val="12"/>
        <color theme="1"/>
        <rFont val="Calibri Light"/>
        <family val="2"/>
        <charset val="238"/>
      </rPr>
      <t xml:space="preserve"> iz nerjavečega jekla za pritrjevanje strelovodnega vodnika AH1 Al fi 8 mm na opečno kritino. Proizvajalec HERMI</t>
    </r>
  </si>
  <si>
    <r>
      <t xml:space="preserve">Dobava in montaža zidnega nosilnega elementa strelovodnega vodnika </t>
    </r>
    <r>
      <rPr>
        <b/>
        <sz val="12"/>
        <color theme="1"/>
        <rFont val="Calibri Light"/>
        <family val="2"/>
        <charset val="238"/>
      </rPr>
      <t xml:space="preserve">ZON03 </t>
    </r>
    <r>
      <rPr>
        <sz val="12"/>
        <color theme="1"/>
        <rFont val="Calibri Light"/>
        <family val="2"/>
        <charset val="238"/>
      </rPr>
      <t>za nameščanje strelovodnega vodnika na trde stene. Proizvajalec HERMI</t>
    </r>
  </si>
  <si>
    <r>
      <t xml:space="preserve">Dobava in montaža mehanske vertikalne zaščite </t>
    </r>
    <r>
      <rPr>
        <b/>
        <sz val="12"/>
        <color theme="1"/>
        <rFont val="Calibri Light"/>
        <family val="2"/>
        <charset val="238"/>
      </rPr>
      <t xml:space="preserve">VZ01 </t>
    </r>
    <r>
      <rPr>
        <sz val="12"/>
        <color theme="1"/>
        <rFont val="Calibri Light"/>
        <family val="2"/>
        <charset val="238"/>
      </rPr>
      <t>za zaščito zemljevodov. Proizvajalec HERMI</t>
    </r>
  </si>
  <si>
    <r>
      <t xml:space="preserve">Dobava in montaža cevnih objemk </t>
    </r>
    <r>
      <rPr>
        <b/>
        <sz val="12"/>
        <color theme="1"/>
        <rFont val="Calibri Light"/>
        <family val="2"/>
        <charset val="238"/>
      </rPr>
      <t>KON 10 A</t>
    </r>
    <r>
      <rPr>
        <sz val="12"/>
        <color theme="1"/>
        <rFont val="Calibri Light"/>
        <family val="2"/>
        <charset val="238"/>
      </rPr>
      <t xml:space="preserve">, </t>
    </r>
    <r>
      <rPr>
        <b/>
        <sz val="12"/>
        <color theme="1"/>
        <rFont val="Calibri Light"/>
        <family val="2"/>
        <charset val="238"/>
      </rPr>
      <t xml:space="preserve"> </t>
    </r>
    <r>
      <rPr>
        <sz val="12"/>
        <color theme="1"/>
        <rFont val="Calibri Light"/>
        <family val="2"/>
        <charset val="238"/>
      </rPr>
      <t>za pritrjevanje ploščatega strelovodnega vodnika RH1 Rf 30 x 3,5 mm na odtočne cevi. Proizvajalec HERMI</t>
    </r>
  </si>
  <si>
    <r>
      <t xml:space="preserve">Dobava in montaža cevnih objemk </t>
    </r>
    <r>
      <rPr>
        <b/>
        <sz val="12"/>
        <color theme="1"/>
        <rFont val="Calibri Light"/>
        <family val="2"/>
        <charset val="238"/>
      </rPr>
      <t>KON 11 A</t>
    </r>
    <r>
      <rPr>
        <sz val="12"/>
        <color theme="1"/>
        <rFont val="Calibri Light"/>
        <family val="2"/>
        <charset val="238"/>
      </rPr>
      <t xml:space="preserve">, </t>
    </r>
    <r>
      <rPr>
        <b/>
        <sz val="12"/>
        <color theme="1"/>
        <rFont val="Calibri Light"/>
        <family val="2"/>
        <charset val="238"/>
      </rPr>
      <t xml:space="preserve"> </t>
    </r>
    <r>
      <rPr>
        <sz val="12"/>
        <color theme="1"/>
        <rFont val="Calibri Light"/>
        <family val="2"/>
        <charset val="238"/>
      </rPr>
      <t>za pritrjevanje strelovodnega vodnika AH1 fi 8 mm na odtočne cevi. Proizvajalec HERMI</t>
    </r>
  </si>
  <si>
    <r>
      <t xml:space="preserve">Dobava in montaža cevnih objemk </t>
    </r>
    <r>
      <rPr>
        <b/>
        <sz val="12"/>
        <color theme="1"/>
        <rFont val="Calibri Light"/>
        <family val="2"/>
        <charset val="238"/>
      </rPr>
      <t>KON 12 A</t>
    </r>
    <r>
      <rPr>
        <sz val="12"/>
        <color theme="1"/>
        <rFont val="Calibri Light"/>
        <family val="2"/>
        <charset val="238"/>
      </rPr>
      <t xml:space="preserve">, </t>
    </r>
    <r>
      <rPr>
        <b/>
        <sz val="12"/>
        <color theme="1"/>
        <rFont val="Calibri Light"/>
        <family val="2"/>
        <charset val="238"/>
      </rPr>
      <t xml:space="preserve"> </t>
    </r>
    <r>
      <rPr>
        <sz val="12"/>
        <color theme="1"/>
        <rFont val="Calibri Light"/>
        <family val="2"/>
        <charset val="238"/>
      </rPr>
      <t>za pritrjevanje strelovodnega vodnika AH1 fi 8 mm na odtočne cevi. Proizvajalec HERMI</t>
    </r>
  </si>
  <si>
    <r>
      <t xml:space="preserve">Dobava in montaža merilne sponke </t>
    </r>
    <r>
      <rPr>
        <b/>
        <sz val="12"/>
        <color theme="1"/>
        <rFont val="Calibri Light"/>
        <family val="2"/>
        <charset val="238"/>
      </rPr>
      <t xml:space="preserve">KON02 </t>
    </r>
    <r>
      <rPr>
        <sz val="12"/>
        <color theme="1"/>
        <rFont val="Calibri Light"/>
        <family val="2"/>
        <charset val="238"/>
      </rPr>
      <t xml:space="preserve"> za izdelavo merilnega spoja med strelovodnim vodnikom AH1 in ozemljilnim trakom. Proizvajalec HERMI</t>
    </r>
  </si>
  <si>
    <r>
      <t xml:space="preserve">Dobava in montaža sponke </t>
    </r>
    <r>
      <rPr>
        <b/>
        <sz val="12"/>
        <color theme="1"/>
        <rFont val="Calibri Light"/>
        <family val="2"/>
        <charset val="238"/>
      </rPr>
      <t>KON04 A</t>
    </r>
    <r>
      <rPr>
        <sz val="12"/>
        <color theme="1"/>
        <rFont val="Calibri Light"/>
        <family val="2"/>
        <charset val="238"/>
      </rPr>
      <t xml:space="preserve"> iz nerjavečega jekla za medsebojno spajanje okroglih strelovodnih vodnikov. Proizvajalec HERMI</t>
    </r>
  </si>
  <si>
    <r>
      <t xml:space="preserve">Dobava in montaža kontaktne sponke </t>
    </r>
    <r>
      <rPr>
        <b/>
        <sz val="12"/>
        <color theme="1"/>
        <rFont val="Calibri Light"/>
        <family val="2"/>
        <charset val="238"/>
      </rPr>
      <t>KON05</t>
    </r>
    <r>
      <rPr>
        <sz val="12"/>
        <color theme="1"/>
        <rFont val="Calibri Light"/>
        <family val="2"/>
        <charset val="238"/>
      </rPr>
      <t xml:space="preserve"> iz nerjavečega jekla za izvedbo kontaktnih spojev med okroglim strelovodnim vodnikom in pločevinastimi deli. Proizvajalec HERMI</t>
    </r>
  </si>
  <si>
    <r>
      <t xml:space="preserve">Dobava in montaža merilne sponke </t>
    </r>
    <r>
      <rPr>
        <b/>
        <sz val="12"/>
        <color theme="1"/>
        <rFont val="Calibri Light"/>
        <family val="2"/>
        <charset val="238"/>
      </rPr>
      <t xml:space="preserve">KON06 </t>
    </r>
    <r>
      <rPr>
        <sz val="12"/>
        <color theme="1"/>
        <rFont val="Calibri Light"/>
        <family val="2"/>
        <charset val="238"/>
      </rPr>
      <t xml:space="preserve"> za izdelavo spojev med strelovodnim vodnikom in žlebnim koritom. Proizvajalec HERMI</t>
    </r>
  </si>
  <si>
    <r>
      <t xml:space="preserve">Dobava in montaža oznak merilnih mest </t>
    </r>
    <r>
      <rPr>
        <b/>
        <sz val="12"/>
        <color theme="1"/>
        <rFont val="Calibri Light"/>
        <family val="2"/>
        <charset val="238"/>
      </rPr>
      <t>MŠ.</t>
    </r>
    <r>
      <rPr>
        <sz val="12"/>
        <color theme="1"/>
        <rFont val="Calibri Light"/>
        <family val="2"/>
        <charset val="238"/>
      </rPr>
      <t xml:space="preserve"> Proizvajalec HERMI</t>
    </r>
  </si>
  <si>
    <r>
      <t xml:space="preserve">Dobava in montaža strelovodnega vodnika </t>
    </r>
    <r>
      <rPr>
        <b/>
        <sz val="12"/>
        <color theme="1"/>
        <rFont val="Calibri Light"/>
        <family val="2"/>
        <charset val="238"/>
      </rPr>
      <t>AH1</t>
    </r>
    <r>
      <rPr>
        <sz val="12"/>
        <color theme="1"/>
        <rFont val="Calibri Light"/>
        <family val="2"/>
        <charset val="238"/>
      </rPr>
      <t xml:space="preserve"> Al fi 8mm na tipske strelovodne nosilne elemente. Proizvajalec HERMI</t>
    </r>
  </si>
  <si>
    <r>
      <t xml:space="preserve">Dobava in montažalovilne palice </t>
    </r>
    <r>
      <rPr>
        <b/>
        <sz val="12"/>
        <color theme="1"/>
        <rFont val="Calibri Light"/>
        <family val="2"/>
        <charset val="238"/>
      </rPr>
      <t>LOP1.5</t>
    </r>
    <r>
      <rPr>
        <sz val="12"/>
        <color theme="1"/>
        <rFont val="Calibri Light"/>
        <family val="2"/>
        <charset val="238"/>
      </rPr>
      <t xml:space="preserve"> višine h =1,5 m z ustreznim pritrdilnim in kontaktnim materialom . Proizvajalec HERMI</t>
    </r>
  </si>
  <si>
    <r>
      <t xml:space="preserve">Dobava in montaža sponke </t>
    </r>
    <r>
      <rPr>
        <b/>
        <sz val="12"/>
        <color theme="1"/>
        <rFont val="Calibri Light"/>
        <family val="2"/>
        <charset val="238"/>
      </rPr>
      <t xml:space="preserve">KON01 </t>
    </r>
    <r>
      <rPr>
        <sz val="12"/>
        <color theme="1"/>
        <rFont val="Calibri Light"/>
        <family val="2"/>
        <charset val="238"/>
      </rPr>
      <t>iz nerjavečega jekla za izvedbo spojev med ploščatimi strelovodnimi vodniki. Proizvajalec HERMI</t>
    </r>
  </si>
  <si>
    <r>
      <t xml:space="preserve">Dobava in montaža sponke </t>
    </r>
    <r>
      <rPr>
        <b/>
        <sz val="12"/>
        <color theme="1"/>
        <rFont val="Calibri Light"/>
        <family val="2"/>
        <charset val="238"/>
      </rPr>
      <t xml:space="preserve">KON09 </t>
    </r>
    <r>
      <rPr>
        <sz val="12"/>
        <color theme="1"/>
        <rFont val="Calibri Light"/>
        <family val="2"/>
        <charset val="238"/>
      </rPr>
      <t>iz jekla za izvedbo spojev med ploščatimi strelovodnimi vodniki ter armaturo temeljev. Proizvajalec HERMI</t>
    </r>
  </si>
  <si>
    <r>
      <t xml:space="preserve">Dobava in montaža ploščatega vodnika </t>
    </r>
    <r>
      <rPr>
        <b/>
        <sz val="12"/>
        <color theme="1"/>
        <rFont val="Calibri Light"/>
        <family val="2"/>
        <charset val="238"/>
      </rPr>
      <t>RH1*H4</t>
    </r>
    <r>
      <rPr>
        <sz val="12"/>
        <color theme="1"/>
        <rFont val="Calibri Light"/>
        <family val="2"/>
        <charset val="238"/>
      </rPr>
      <t xml:space="preserve"> 30x3,5 mm iz kislinsko odpornega jekla 30x3,5 mm za izvedbo ozemljitvene instalacije. Proizvajalec HERMI</t>
    </r>
  </si>
  <si>
    <r>
      <t>Dobava in montaža lovilne palice</t>
    </r>
    <r>
      <rPr>
        <b/>
        <sz val="12"/>
        <color theme="1"/>
        <rFont val="Calibri Light"/>
        <family val="2"/>
        <charset val="238"/>
      </rPr>
      <t xml:space="preserve"> LOP01 </t>
    </r>
    <r>
      <rPr>
        <sz val="12"/>
        <color theme="1"/>
        <rFont val="Calibri Light"/>
        <family val="2"/>
        <charset val="238"/>
      </rPr>
      <t>za zaščito nadgradenj na strehi višine h=1 m z ustreznim pritrdilnim elementom. Proizvajalec HERMI</t>
    </r>
  </si>
  <si>
    <r>
      <t>Dobava in montaža lovilne palice</t>
    </r>
    <r>
      <rPr>
        <b/>
        <sz val="12"/>
        <color theme="1"/>
        <rFont val="Calibri Light"/>
        <family val="2"/>
        <charset val="238"/>
      </rPr>
      <t xml:space="preserve"> LOP1,5</t>
    </r>
    <r>
      <rPr>
        <sz val="12"/>
        <color theme="1"/>
        <rFont val="Calibri Light"/>
        <family val="2"/>
        <charset val="238"/>
      </rPr>
      <t xml:space="preserve"> za zaščito nadgradenj na strehi višine h=1,5m z ustreznim pritrdilnim elementom. Proizvajalec HERMI</t>
    </r>
  </si>
  <si>
    <r>
      <t>Vodnik NYY-J 5 x 16 mm</t>
    </r>
    <r>
      <rPr>
        <vertAlign val="superscript"/>
        <sz val="12"/>
        <color theme="1"/>
        <rFont val="Calibri Light"/>
        <family val="2"/>
        <charset val="238"/>
      </rPr>
      <t>2</t>
    </r>
  </si>
  <si>
    <r>
      <t>Vodnik NYY-J 5 x 10 mm</t>
    </r>
    <r>
      <rPr>
        <vertAlign val="superscript"/>
        <sz val="12"/>
        <color theme="1"/>
        <rFont val="Calibri Light"/>
        <family val="2"/>
        <charset val="238"/>
      </rPr>
      <t>2</t>
    </r>
  </si>
  <si>
    <r>
      <t>Vodnik NYY-J 5 x 6mm</t>
    </r>
    <r>
      <rPr>
        <vertAlign val="superscript"/>
        <sz val="12"/>
        <color theme="1"/>
        <rFont val="Calibri Light"/>
        <family val="2"/>
        <charset val="238"/>
      </rPr>
      <t>2</t>
    </r>
  </si>
  <si>
    <r>
      <t>Vodnik  NYM-J 3 x 1,5mm</t>
    </r>
    <r>
      <rPr>
        <vertAlign val="superscript"/>
        <sz val="12"/>
        <color theme="1"/>
        <rFont val="Calibri Light"/>
        <family val="2"/>
        <charset val="238"/>
      </rPr>
      <t xml:space="preserve">2  </t>
    </r>
  </si>
  <si>
    <r>
      <t>Vodnik  NYM-J 4 x 1,5mm</t>
    </r>
    <r>
      <rPr>
        <vertAlign val="superscript"/>
        <sz val="12"/>
        <color theme="1"/>
        <rFont val="Calibri Light"/>
        <family val="2"/>
        <charset val="238"/>
      </rPr>
      <t>2</t>
    </r>
    <r>
      <rPr>
        <sz val="10"/>
        <rFont val="Arial"/>
        <family val="2"/>
        <charset val="238"/>
      </rPr>
      <t/>
    </r>
  </si>
  <si>
    <r>
      <t>Vodnik  NYM-J 5 x 1,5mm</t>
    </r>
    <r>
      <rPr>
        <vertAlign val="superscript"/>
        <sz val="12"/>
        <color theme="1"/>
        <rFont val="Calibri Light"/>
        <family val="2"/>
        <charset val="238"/>
      </rPr>
      <t>2</t>
    </r>
    <r>
      <rPr>
        <sz val="10"/>
        <rFont val="Arial"/>
        <family val="2"/>
        <charset val="238"/>
      </rPr>
      <t/>
    </r>
  </si>
  <si>
    <r>
      <t>Vodnik  NYM-J 7 x 1,5mm</t>
    </r>
    <r>
      <rPr>
        <vertAlign val="superscript"/>
        <sz val="12"/>
        <color theme="1"/>
        <rFont val="Calibri Light"/>
        <family val="2"/>
        <charset val="238"/>
      </rPr>
      <t>2</t>
    </r>
    <r>
      <rPr>
        <sz val="10"/>
        <rFont val="Arial"/>
        <family val="2"/>
        <charset val="238"/>
      </rPr>
      <t/>
    </r>
  </si>
  <si>
    <r>
      <t>Vodnik  NYM-J 3x2,5mm</t>
    </r>
    <r>
      <rPr>
        <vertAlign val="superscript"/>
        <sz val="12"/>
        <color theme="1"/>
        <rFont val="Calibri Light"/>
        <family val="2"/>
        <charset val="238"/>
      </rPr>
      <t>2</t>
    </r>
    <r>
      <rPr>
        <sz val="10"/>
        <rFont val="Arial"/>
        <family val="2"/>
        <charset val="238"/>
      </rPr>
      <t/>
    </r>
  </si>
  <si>
    <r>
      <t>Vodnik  NYM-J 5x2,5mm</t>
    </r>
    <r>
      <rPr>
        <vertAlign val="superscript"/>
        <sz val="12"/>
        <color theme="1"/>
        <rFont val="Calibri Light"/>
        <family val="2"/>
        <charset val="238"/>
      </rPr>
      <t>2</t>
    </r>
    <r>
      <rPr>
        <sz val="10"/>
        <rFont val="Arial"/>
        <family val="2"/>
        <charset val="238"/>
      </rPr>
      <t/>
    </r>
  </si>
  <si>
    <r>
      <t>Vodnik  IY(ST)Y    2x2x 0,6mm</t>
    </r>
    <r>
      <rPr>
        <vertAlign val="superscript"/>
        <sz val="12"/>
        <color theme="1"/>
        <rFont val="Calibri Light"/>
        <family val="2"/>
        <charset val="238"/>
      </rPr>
      <t>2</t>
    </r>
    <r>
      <rPr>
        <sz val="10"/>
        <rFont val="Arial"/>
        <family val="2"/>
        <charset val="238"/>
      </rPr>
      <t/>
    </r>
  </si>
  <si>
    <r>
      <t xml:space="preserve">SINTHESI </t>
    </r>
    <r>
      <rPr>
        <u/>
        <sz val="12"/>
        <color theme="1"/>
        <rFont val="Calibri Light"/>
        <family val="2"/>
        <charset val="238"/>
      </rPr>
      <t>glavni IP modu</t>
    </r>
    <r>
      <rPr>
        <sz val="12"/>
        <color theme="1"/>
        <rFont val="Calibri Light"/>
        <family val="2"/>
        <charset val="238"/>
      </rPr>
      <t>l (1 tipka ), zasede 1 modul  coda: 1148/IPNC1</t>
    </r>
  </si>
  <si>
    <r>
      <t>Vodnik  NPI 3 x 1,5mm</t>
    </r>
    <r>
      <rPr>
        <vertAlign val="superscript"/>
        <sz val="12"/>
        <color theme="1"/>
        <rFont val="Calibri Light"/>
        <family val="2"/>
        <charset val="238"/>
      </rPr>
      <t>2</t>
    </r>
    <r>
      <rPr>
        <sz val="10"/>
        <rFont val="Arial"/>
        <family val="2"/>
        <charset val="238"/>
      </rPr>
      <t/>
    </r>
  </si>
  <si>
    <t xml:space="preserve">Antenski sistem in distribucija, za sprejem : </t>
  </si>
  <si>
    <t>DVB-T, Satelitov Astra/Hotbird/Eutelsat</t>
  </si>
  <si>
    <t xml:space="preserve">Oprema : hotelski LCD TV s DVB-T/S sprejemom </t>
  </si>
  <si>
    <t>Interaktivni TV sistem Avsn Atlantis</t>
  </si>
  <si>
    <t>IP omrežje za interaktivni TV sistem</t>
  </si>
  <si>
    <t>Sprejemna SAN centrala + optični oddajniki</t>
  </si>
  <si>
    <t>SKUPAJ  MULTIMEDIJSKA OPREMA</t>
  </si>
  <si>
    <t>SKUPAJ RTV INSTALACIJA</t>
  </si>
  <si>
    <t>SKUPAJ NN PRIKLJUČEK IN PRESTAVITEV OBSTOJEČEGA NNO</t>
  </si>
  <si>
    <t>Obstoječa telekom omarica in dovod</t>
  </si>
  <si>
    <t>Priprava podlog za PID PROJEKT</t>
  </si>
  <si>
    <t>Izdelava PID</t>
  </si>
  <si>
    <t>Odklop in demontaža obstoječih svetilk</t>
  </si>
  <si>
    <t>70.</t>
  </si>
  <si>
    <t xml:space="preserve">varianta </t>
  </si>
  <si>
    <t>1.2-12.05.2017</t>
  </si>
  <si>
    <t>pop</t>
  </si>
  <si>
    <t>S2-B</t>
  </si>
  <si>
    <t>HALLA Lina 1x21W T5 - nadgradna zaprta stenska svetilka, ohišje: eloksirani aluminij in opalna optika, dimenzije: 884x79x90 mm, komplet z montažnim priborom 2x03-0027, s cerifikatom CE</t>
  </si>
  <si>
    <t>S3</t>
  </si>
  <si>
    <t>MTS Drop D228 1xE27 LED IP55 - zaprta nadgradna stropna svetilka s povišano stopnjo zaščite, širokosnopna, stopnje zaščite II, ohišje bele barve in matirano varnostno steklo, Ø 229x95 mm, s certifikatom CE</t>
  </si>
  <si>
    <t>LED 8W E27 827 - LED vir</t>
  </si>
  <si>
    <t>MTS B335W 1xE27 LED IP65 - nadgradna zaprta stenska svetilka s povišano stopnjo zaščite, z navzdol in navzgor usmerjenima snopoma svetlobe, z zasenčenim virom svetlobe, prašno lakirano ohišje bele barve iz litega aluminija in kristalno steklo z notranje strani obdelano proti bleščanju, dimenzije: 250x115x135 mm, energijskega razreda A++, s certifikatom ENEC</t>
  </si>
  <si>
    <t>S5</t>
  </si>
  <si>
    <t>S6-A</t>
  </si>
  <si>
    <t>Beghelli Sagita 89-013 1x21W IP44 - nadgradna zaprta stenska svetilka s povišano stopnjo zaščite, ohišje iz eloksiranega aluminija mat CX optika, dimenzije: 890x48x96 mm, energijskega razreda A++, s cerifikatom CE</t>
  </si>
  <si>
    <t>S6-B</t>
  </si>
  <si>
    <t>Beghelli Sagita 89-013 1x24W IP44 - nadgradna zaprta stenska svetilka s povišano stopnjo zaščite, ohišje iz eloksiranega aluminija mat CX optika, dimenzije: 590x48x96 mm, energijskega razreda A++, s cerifikatom CE</t>
  </si>
  <si>
    <r>
      <t xml:space="preserve">PUNCTO LED 23W - vgradna stropna svetilka z LED virom svetlobe tople barve 3000K in barvne kakovosti po RA&gt;80, izhodne svetilnosti: 1800 lm, prekrivni obroč in reflektor iz aluminija bele barve RAL9016, ohišje iz polimera, dimenzije: </t>
    </r>
    <r>
      <rPr>
        <sz val="10"/>
        <rFont val="Calibri"/>
        <family val="2"/>
        <charset val="238"/>
      </rPr>
      <t>Ø</t>
    </r>
    <r>
      <rPr>
        <sz val="10"/>
        <rFont val="Arial"/>
        <family val="2"/>
        <charset val="238"/>
      </rPr>
      <t xml:space="preserve">216x88 mm, potrebni vgradni izrez: </t>
    </r>
    <r>
      <rPr>
        <sz val="10"/>
        <rFont val="Calibri"/>
        <family val="2"/>
        <charset val="238"/>
      </rPr>
      <t>Ø</t>
    </r>
    <r>
      <rPr>
        <sz val="10"/>
        <rFont val="Arial"/>
        <family val="2"/>
        <charset val="238"/>
      </rPr>
      <t xml:space="preserve"> 200 mm, energijskega razreda A++, s certifikatom CE</t>
    </r>
  </si>
  <si>
    <t>S8</t>
  </si>
  <si>
    <t>Beghelli 13154 BS111 1x28W T5 EVG IP65 - nadgradna svetilka s povišano stopnjo zaščite, z UV obstojnim PC ohišjem in pokrovom, z vgrajenim belim odsevnikom, 1264x121x82 mm, komplet</t>
  </si>
  <si>
    <t>T5 28W 830-sijalke</t>
  </si>
  <si>
    <t>S19</t>
  </si>
  <si>
    <t>S20</t>
  </si>
  <si>
    <t>Beghelli 13124 BS111 1x24W T5 EVG IP65 - nadgradna svetilka s povišano stopnjo zaščite, z UV obstojnim PC ohišjem in pokrovom, z vgrajenim belim odsevnikom, 674x121x82 mm, komplet</t>
  </si>
  <si>
    <t>T5 24W 830-sijalke</t>
  </si>
  <si>
    <t>S21</t>
  </si>
  <si>
    <t>Siteco DL30 LED 20W 830 G1 Asy-w IP66 - kandelaberska svetilka s povišano stopnjo zaščite IP66 z LED virom svetlobe tople barve 830-3000K, barvne kakovosti svetlobe po Ra&gt;80, z asimetrično širokosnopno optiko ST1.2a, izhodne svetilnosti svetilke 1480 lm, z možnostjo redukcije z dodatnim krmilnim vodom na redukcijsko moč 10W pri 50% svetlobnem toku, zaščitni razred II, z vgrajenim sistemom proti pregrevanju svetilke, razpršitve svetlobe preko 3 delnega fasetiranega odsevnika za dosego natančno definirane razpršitve svetlobe in omejitev bleščanja , z vgrajeno ESD visokonapetostno zaščito svetilke za odpornost na udarno napetost: 10kV 1,2/50µs, z zamenljivo LED enoto in predstikalno napravo, ohišje prašno lakirani tlačno liti aluminij metalno sive barve DB 702S zaprta z varnostnim PMMA difuznim pokrovom odpornim na vandalizem in udarce po IK08, dimenzije: 600x510x290 mm. S predvideno obratovalno dobo 100 000h L85/B10, v skladu z uredbo o svetlobnem onesnaževanju, s certifikatom ENEC in energijskega razreda A++.</t>
  </si>
  <si>
    <r>
      <t xml:space="preserve">5NA24600XR2-redukcirna puša premera premera </t>
    </r>
    <r>
      <rPr>
        <sz val="10"/>
        <rFont val="Calibri"/>
        <family val="2"/>
        <charset val="238"/>
      </rPr>
      <t>Ø</t>
    </r>
    <r>
      <rPr>
        <sz val="10"/>
        <rFont val="Arial"/>
        <family val="2"/>
        <charset val="238"/>
      </rPr>
      <t xml:space="preserve"> 60 / 76 mm</t>
    </r>
  </si>
  <si>
    <t>S22</t>
  </si>
  <si>
    <r>
      <t>MTS bollard 99058 LED 22W 3000K IP65 - svetlobni stebriček z LED virom svetlobe tople barve 3000K, s povišano stopnjo zaščite, z asimetrično širokosnopno 180</t>
    </r>
    <r>
      <rPr>
        <sz val="10"/>
        <rFont val="Calibri"/>
        <family val="2"/>
        <charset val="238"/>
      </rPr>
      <t>°</t>
    </r>
    <r>
      <rPr>
        <sz val="10"/>
        <rFont val="Arial"/>
        <family val="2"/>
        <charset val="238"/>
      </rPr>
      <t xml:space="preserve"> optiko, ohišje prašno lakirani liti aluminij srebrno sive barve, komplet z vratci in priključno sponko, dimenzije: 1000x190 mm, energijskega razreda A+, z garancijo dobavljivosti nadomestnih delov vključno z LED enoto min. 20 let</t>
    </r>
  </si>
  <si>
    <t>EBS-dodatno sidro za v temelj</t>
  </si>
  <si>
    <t>S23</t>
  </si>
  <si>
    <t>Beghelli 13149 BS111 1x49W T5 EVG IP65 - nadgradna svetilka s povišano stopnjo zaščite, z UV obstojnim PC ohišjem in pokrovom, z vgrajenim belim odsevnikom, 1564x121x82 mm, komplet</t>
  </si>
  <si>
    <t>ZS3</t>
  </si>
  <si>
    <r>
      <t xml:space="preserve"> Beghelli 4390 UP LED MULTI AT SE8LTO OPTICOM Diff-vgradna svetilka zasilne razsvetljave z ožjesnopno optiko, z LED virom svetlobe, v pripravnem spoju avtonomije 1h do 8h, dimenzije: </t>
    </r>
    <r>
      <rPr>
        <sz val="10"/>
        <rFont val="Calibri"/>
        <family val="2"/>
        <charset val="238"/>
      </rPr>
      <t>Ø9</t>
    </r>
    <r>
      <rPr>
        <sz val="10"/>
        <rFont val="Arial"/>
        <family val="2"/>
        <charset val="238"/>
      </rPr>
      <t xml:space="preserve">0x46 mm,  potrebni izrez: </t>
    </r>
    <r>
      <rPr>
        <sz val="10"/>
        <rFont val="Calibri"/>
        <family val="2"/>
        <charset val="238"/>
      </rPr>
      <t>Ø65</t>
    </r>
    <r>
      <rPr>
        <sz val="10"/>
        <rFont val="Arial"/>
        <family val="2"/>
        <charset val="238"/>
      </rPr>
      <t xml:space="preserve"> mm, z avtotest funkcijo, s titan baterijo, komplet z garancijo 10 let na komplet svetilko vključno z baterijo</t>
    </r>
  </si>
  <si>
    <t>Aestetica - piktogramske nalepke s piktogrami smeri izhoda, smer: levo</t>
  </si>
  <si>
    <t>Aestetica - piktogramske nalepke s piktogrami smeri izhoda, smer: desno</t>
  </si>
  <si>
    <t>skupaj R-strojnica</t>
  </si>
  <si>
    <t>Meritve omrežja za namen določanja ustrezbe kompenzacijske naprave - merilno poročilo mora vsebovati podatke o merjenem objektu, izmerjene vrednosti električnih veličin (tokov, napetosti, moči delovne, jalove, navidezne cos fi, napetotostni in tokovni harmoniki UHTD, IHTD) v numeričnem in grafičnem prikazu, ter zaključek s priporočilom kakšno kompenzacijsko napravo je potrebno vgradit.i</t>
  </si>
  <si>
    <t>Podnožje NV400/3</t>
  </si>
  <si>
    <t xml:space="preserve">Varovalni element 200A </t>
  </si>
  <si>
    <t>prenapetostni odvodnik PRD1 MASTER 25 3P+N TIP1</t>
  </si>
  <si>
    <t>2.FAZA (novi del)</t>
  </si>
  <si>
    <t>1. FAZA (stari del)</t>
  </si>
  <si>
    <r>
      <t xml:space="preserve">K5800 - kandelaber za vkop, natičnega premera za svetilko </t>
    </r>
    <r>
      <rPr>
        <sz val="10"/>
        <rFont val="Calibri"/>
        <family val="2"/>
        <charset val="238"/>
      </rPr>
      <t>Ø</t>
    </r>
    <r>
      <rPr>
        <sz val="10"/>
        <rFont val="Arial"/>
        <family val="2"/>
        <charset val="238"/>
      </rPr>
      <t xml:space="preserve"> 60 mm, svetle višine 5,0 m, celotne dolžine min. 5,8 m, vkopne globine min. 0,8m,  vroče cinkan, komplet z vratci in priključno sponko</t>
    </r>
  </si>
  <si>
    <t>Priklop sobnih termostatov</t>
  </si>
  <si>
    <t>Priklop ventilatorjev</t>
  </si>
  <si>
    <t>71.</t>
  </si>
  <si>
    <t>Vodnik NYM-J 5 x 4mm2</t>
  </si>
  <si>
    <t>Razdelilnik R-G.Kogoj je sestavljen iz  prostostoječe  omare dimenzij: 2000x1600x400mm (Rittal), z dvokrilnimi vrati opremljen s sledečo opremo:</t>
  </si>
  <si>
    <t>Glavno stikalo Schneider NSX250N 3.p. + Micrologic 5.2E + podaljšana ročica + stikalo na vratih + TM160</t>
  </si>
  <si>
    <t>Display -analizator elekt. energije Schneider FDM121</t>
  </si>
  <si>
    <t>Schneider gateway LV434011</t>
  </si>
  <si>
    <t>Razdelilni blok Erico SB2C 400</t>
  </si>
  <si>
    <t>Dovodni ventilator s filtrom SK3241 105m3/h 230v</t>
  </si>
  <si>
    <t>Transformator STI0, 16, 230/24VAC 160VA</t>
  </si>
  <si>
    <t>Varovalka thermal-magnetic circuit breaker FAZ-C6/2 1P+N, 6A</t>
  </si>
  <si>
    <t>Rele DILM9-10 + DILA-XHIT11</t>
  </si>
  <si>
    <t>ISAST Multi-GEM SYM-KEM2-EM18-333mV merilnik električne porabe, 6 vhodov, (Kolektor Sisteh)</t>
  </si>
  <si>
    <t>Tokovni merilni transformatorji 150/5A</t>
  </si>
  <si>
    <t>Tokovni merilni transformatorji 100/5A</t>
  </si>
  <si>
    <t>Tokovni merilni transformatorji 80/5A</t>
  </si>
  <si>
    <t>Signalna svetilka M22-LED230V</t>
  </si>
  <si>
    <t xml:space="preserve">Izbirno stikalo M22-WRLK3-G + 2x NO </t>
  </si>
  <si>
    <t>Tipka M22-DL-Y</t>
  </si>
  <si>
    <t>Ohišje stikala M22-A</t>
  </si>
  <si>
    <t>Varovalčni ločilnik NH00 - GST00-160</t>
  </si>
  <si>
    <t>Varovalčni ločilnik NH00 - GST00-100</t>
  </si>
  <si>
    <t>Taljiva varovalka gl/gG 125A</t>
  </si>
  <si>
    <t>Taljiva varovalka gl/gG 80A</t>
  </si>
  <si>
    <t>Taljiva varovalka gl/gG 63A</t>
  </si>
  <si>
    <t>Taljiva varovalka gl/gG 50A</t>
  </si>
  <si>
    <t>Napajalnik Pro ECO 72W 24VDC 3A</t>
  </si>
  <si>
    <t>skupaj R-G.Kogoj</t>
  </si>
  <si>
    <t>Manipulativni stroški</t>
  </si>
  <si>
    <t>Podatkovni delilnik 19",1U, 24x RJ 45, Kat.6</t>
  </si>
  <si>
    <t>Povezovalni kabel RJ45 kat.6</t>
  </si>
  <si>
    <t>UTP vtičnica p/o RJ45, cat.6</t>
  </si>
  <si>
    <t>Kabel UTP cat.6 4x2x0.25 mm</t>
  </si>
  <si>
    <t>UTP vtičnica  RJ45, cat.6 za montažo v parapetni kanal</t>
  </si>
  <si>
    <t>12</t>
  </si>
  <si>
    <t>14</t>
  </si>
  <si>
    <t>15</t>
  </si>
  <si>
    <t>17</t>
  </si>
  <si>
    <t xml:space="preserve">Kabel NYY-J   5 x 10mm2 Cu </t>
  </si>
  <si>
    <t>Priklop   hladilnih enot</t>
  </si>
  <si>
    <t>P/o doza za prehode UTP kablov</t>
  </si>
  <si>
    <t>Brezžični dostop do interneta ustreza tipu: Edge-Core ECS2100-28P Web Smart Pro Switch, it supports 24 x GE PoE+ ports and 4 GE SFP ports . The PoE Budget is max.200W. ECS2100-28P provide up to 30 Watts of power to attached devices, such as VoIP phones, wireless access points, and surveillance cameras, all over existing Ethernet cables.</t>
  </si>
  <si>
    <t>30</t>
  </si>
  <si>
    <t>31</t>
  </si>
  <si>
    <t>32</t>
  </si>
  <si>
    <t>Avtomatska varovalka 1f. B, 10A</t>
  </si>
  <si>
    <t>PZI</t>
  </si>
  <si>
    <t>Objekt:</t>
  </si>
  <si>
    <t>Faza:</t>
  </si>
  <si>
    <t>Beghelli Aestetica  - stenske nalepke s piktogrami smeri izhoda, smer: naravnost, levo, desno</t>
  </si>
  <si>
    <t>18</t>
  </si>
  <si>
    <t>19</t>
  </si>
  <si>
    <t>20</t>
  </si>
  <si>
    <t>21</t>
  </si>
  <si>
    <t>22</t>
  </si>
  <si>
    <t>Meritve osvetljenosti varnostne razsvetljave in izdaja zapisnika o preizkusu delovanja</t>
  </si>
  <si>
    <t>23</t>
  </si>
  <si>
    <t>24</t>
  </si>
  <si>
    <t>25</t>
  </si>
  <si>
    <t>26</t>
  </si>
  <si>
    <t>27</t>
  </si>
  <si>
    <t>28</t>
  </si>
  <si>
    <t>29</t>
  </si>
  <si>
    <t>33</t>
  </si>
  <si>
    <t>34</t>
  </si>
  <si>
    <t>35</t>
  </si>
  <si>
    <t>36</t>
  </si>
  <si>
    <t>37</t>
  </si>
  <si>
    <t>38</t>
  </si>
  <si>
    <t>39</t>
  </si>
  <si>
    <t>Menjalno stikalo 1-0-2, Z-S/WM 248345</t>
  </si>
  <si>
    <t>Stikalo svetlobno Finder 11.31.8.230.0000, (1-100 lux)</t>
  </si>
  <si>
    <t>Zidna razdelilna omara s 36 moduli, podometna</t>
  </si>
  <si>
    <t>odklop in demontaža obstoječih razdelilnikov</t>
  </si>
  <si>
    <t>Komunikacijska omara K.O. s   sledečo opremo:</t>
  </si>
  <si>
    <t>Telefonski delilnik 19", 1U, 24xRJ45, kat.3</t>
  </si>
  <si>
    <t>Panel 24xRJ45 kat.5</t>
  </si>
  <si>
    <t>Energetski razdelilnik za montažo v komunikacijsko omaro</t>
  </si>
  <si>
    <t>organizator kablov horizontalni</t>
  </si>
  <si>
    <t>polica za aktivno opremo</t>
  </si>
  <si>
    <t>peach kabel  dvojni</t>
  </si>
  <si>
    <t>skupaj komunikacijska omara</t>
  </si>
  <si>
    <t>UTP vtičnica  RJ45, cat.6 za montažo v talno dozo</t>
  </si>
  <si>
    <t>MULTIMEDIJSKA OPREMA IN OZVOČENJE</t>
  </si>
  <si>
    <t xml:space="preserve">ELEKTRIČNE INSTALACIJE </t>
  </si>
  <si>
    <t>PROTIVLOMNA INSTALACIJA</t>
  </si>
  <si>
    <t>A.</t>
  </si>
  <si>
    <t xml:space="preserve">Oprema ambientnega ozvočenja   </t>
  </si>
  <si>
    <t>Avdio naprava SEA  v sestavi:</t>
  </si>
  <si>
    <t>SNO1107-  avdio mikser- ojačevalnik, vhodi za radio, računalnik, AUX, mikrofon, izhod 50W/100V,  3 x reguliran izhod  100V, namizno ohišje</t>
  </si>
  <si>
    <t>PMR 4000 Internetni  in zemeljski radijski sprejemnik z USB/mp-3 predvajalnikom, kontroliran tudi preko pametnega telefona ali tablice, namizni</t>
  </si>
  <si>
    <t>(Opomba: dimenzija naprave:  š x v x g: 480 x 250 x 360 mm )</t>
  </si>
  <si>
    <t xml:space="preserve">Zvočniki  </t>
  </si>
  <si>
    <t xml:space="preserve">Vgradni stropni zvočnik 10/5W/100V tipa SNZ2110  bele barve RAL9010   </t>
  </si>
  <si>
    <t>Instalacijski materiali in dela</t>
  </si>
  <si>
    <t>Instalacijski kabel PL2 x 1,5 mm2</t>
  </si>
  <si>
    <t>Vgradnja zvočnikov, izdelava odprtine v stropu Fi 193 mm</t>
  </si>
  <si>
    <t>Izdelava instalacije</t>
  </si>
  <si>
    <t xml:space="preserve"> Priklop in zagon na predhodno izdelano instalacijo in montirane zvočenike</t>
  </si>
  <si>
    <t>B.</t>
  </si>
  <si>
    <t>Video oprema</t>
  </si>
  <si>
    <t>Zvočniki in regulatorji</t>
  </si>
  <si>
    <t>Nadometni zvočnik, dvosistemski, malih dimenzij 20W/8 Ohm, beli, s konzolo, za  zunanjo montažo (Wx302/OW)</t>
  </si>
  <si>
    <t>Instalacijski kabel PPL2 x 1,5 mm2</t>
  </si>
  <si>
    <t>Tasker C1118</t>
  </si>
  <si>
    <t>Montaža zvočnikov</t>
  </si>
  <si>
    <t xml:space="preserve"> Montaža zaslona, priklop, zagon, nastavitve</t>
  </si>
  <si>
    <t>CENTRALA in OPREMA</t>
  </si>
  <si>
    <t>Akumulator 12V/7Ah</t>
  </si>
  <si>
    <t>WEB VMESNIK</t>
  </si>
  <si>
    <r>
      <t xml:space="preserve">Beghelli 4371 UP LED  2436W IP65 AT SE1H OPT IP65 - nadgradna stenska oz. stropna svetilka zasilne razsvetljave z LED virom svetlobe, s titan baterijami, z avto test funkcijo, v pripravnem spoju avtonomije 1h, izhodne svetilnosti svetilke pri 1h avtonomiji: 450 lm, s sistemom leč in mikroprizem za dosego minimiziranja bleščanja in visok svetlobno tehnični izkoristek, dimenzije: 213x83x20 mm, z vgrajeno libelo za enostavno montažo v ravni liniji, stanovitno ohišje debeline 20 mm s povišano stopnjo zaščite odporno na udarce po IK07, ohišje bele barve, s certifikatom CE, </t>
    </r>
    <r>
      <rPr>
        <b/>
        <sz val="12"/>
        <color theme="1"/>
        <rFont val="Cambria"/>
        <family val="1"/>
        <charset val="238"/>
      </rPr>
      <t>z garancijo 10 let na komplet svetilko vključno z baterijo</t>
    </r>
  </si>
  <si>
    <r>
      <t>Vodnik  H05VV-F 3 x 1,5mm</t>
    </r>
    <r>
      <rPr>
        <vertAlign val="superscript"/>
        <sz val="12"/>
        <color theme="1"/>
        <rFont val="Cambria"/>
        <family val="1"/>
        <charset val="238"/>
      </rPr>
      <t xml:space="preserve">2  </t>
    </r>
  </si>
  <si>
    <r>
      <t>Vodnik  H05VV-F 4 x 1,5mm</t>
    </r>
    <r>
      <rPr>
        <vertAlign val="superscript"/>
        <sz val="12"/>
        <color theme="1"/>
        <rFont val="Cambria"/>
        <family val="1"/>
        <charset val="238"/>
      </rPr>
      <t>2</t>
    </r>
    <r>
      <rPr>
        <sz val="10"/>
        <rFont val="Arial"/>
        <family val="2"/>
        <charset val="238"/>
      </rPr>
      <t/>
    </r>
  </si>
  <si>
    <r>
      <t>Vodnik  H05VV-F 3 x 2,5mm</t>
    </r>
    <r>
      <rPr>
        <vertAlign val="superscript"/>
        <sz val="12"/>
        <color theme="1"/>
        <rFont val="Cambria"/>
        <family val="1"/>
        <charset val="238"/>
      </rPr>
      <t xml:space="preserve">2  </t>
    </r>
  </si>
  <si>
    <r>
      <t>Vodnik  RV-K 3 x 1,5mm</t>
    </r>
    <r>
      <rPr>
        <vertAlign val="superscript"/>
        <sz val="12"/>
        <color theme="1"/>
        <rFont val="Cambria"/>
        <family val="1"/>
        <charset val="238"/>
      </rPr>
      <t>2</t>
    </r>
    <r>
      <rPr>
        <sz val="10"/>
        <rFont val="Arial"/>
        <family val="2"/>
        <charset val="238"/>
      </rPr>
      <t/>
    </r>
  </si>
  <si>
    <r>
      <t>Vodnik  RV-K 5 x 1,5mm</t>
    </r>
    <r>
      <rPr>
        <vertAlign val="superscript"/>
        <sz val="12"/>
        <color theme="1"/>
        <rFont val="Cambria"/>
        <family val="1"/>
        <charset val="238"/>
      </rPr>
      <t>2</t>
    </r>
    <r>
      <rPr>
        <sz val="10"/>
        <rFont val="Arial"/>
        <family val="2"/>
        <charset val="238"/>
      </rPr>
      <t/>
    </r>
  </si>
  <si>
    <r>
      <t>Vodnik  RV-K 3x2,5mm</t>
    </r>
    <r>
      <rPr>
        <vertAlign val="superscript"/>
        <sz val="12"/>
        <color theme="1"/>
        <rFont val="Cambria"/>
        <family val="1"/>
        <charset val="238"/>
      </rPr>
      <t>2</t>
    </r>
    <r>
      <rPr>
        <sz val="10"/>
        <rFont val="Arial"/>
        <family val="2"/>
        <charset val="238"/>
      </rPr>
      <t/>
    </r>
  </si>
  <si>
    <t>CENTER TRAJNOSTNE MOBILNOSTI IN TIC-NOTRANJOST NOVA GORICA</t>
  </si>
  <si>
    <t>SKUPAJ  PROTIVLOMNA INSTALACIJA</t>
  </si>
  <si>
    <t>V obstoječo komunikacijsko omaro se doda sledečo opremo:</t>
  </si>
  <si>
    <t>ureditev obstoječe K.O.</t>
  </si>
  <si>
    <t>SKUPAJ  MULTIMEDIJSKA OPREMA IN OZVOČENJE</t>
  </si>
  <si>
    <t>Alarmni kabel 2x0,75 + 4x0,22mm2</t>
  </si>
  <si>
    <t>PN cev fi 16mm komplet s pritrdilnim materialom</t>
  </si>
  <si>
    <t>2 x 6 modulni montažni okvir +okrasni okvir bele barve</t>
  </si>
  <si>
    <t>1 x stikalo izmenično 10A, 230V</t>
  </si>
  <si>
    <t>9 x stikalo navadno 16A, 230V</t>
  </si>
  <si>
    <t>2 x slepi pokrov</t>
  </si>
  <si>
    <t>Talna doza ustreza tipu RB33 (TEM) komplet z 4x vtič  230V 2p+PE + 2x vtič TPR CAT6, okrasni okvir prahotesni KM38</t>
  </si>
  <si>
    <t>SPD -prenapetostni odvodnik T3(D), montiran v parapetni kanal , talno dozo</t>
  </si>
  <si>
    <t>Priklop,  sobnega termostata</t>
  </si>
  <si>
    <t>Priklop prezračevalne naprave</t>
  </si>
  <si>
    <t>Priklop el. Radiatorja, stropnega sevala</t>
  </si>
  <si>
    <t xml:space="preserve">Razdelilnik R-T (TIC)  je sestavljen iz tipske  podometne  omare 36 modulov npr. Pragma 2x18 opremljen z 1 vrati in sledečo opremo: </t>
  </si>
  <si>
    <t>Glavno stikalo SV140 40A, 1p.</t>
  </si>
  <si>
    <t>RCCB diferenčno stikalo 40/0,3A, tip A, izvedba S</t>
  </si>
  <si>
    <t>Avtomatska varovalka 1f. B, 16A</t>
  </si>
  <si>
    <t>skupaj R-T</t>
  </si>
  <si>
    <t>PN cev fi 16mm</t>
  </si>
  <si>
    <r>
      <t xml:space="preserve">Protivlomna centrala </t>
    </r>
    <r>
      <rPr>
        <b/>
        <sz val="14"/>
        <color theme="1"/>
        <rFont val="Cambria"/>
        <family val="1"/>
        <charset val="238"/>
      </rPr>
      <t>MP500/8</t>
    </r>
    <r>
      <rPr>
        <sz val="14"/>
        <color theme="1"/>
        <rFont val="Cambria"/>
        <family val="1"/>
        <charset val="238"/>
      </rPr>
      <t>, 8 vhodov z možnostjo razširitve do 64 vhodov, 6 izhodov z možnostjo razširitve do 27, s telefosnkim PSTN pozivnikom z ustreznimi protokoli za povezavo na center, napajalnikom 12V/1.5A in sabotažnim stikalom. Možnost priključitve do 8 tipkovnic serije 500; GSM prenos je mogoč (opcijsko). Centrala je vskladu z EN50131 (GRADE 3)</t>
    </r>
  </si>
  <si>
    <r>
      <rPr>
        <b/>
        <sz val="14"/>
        <color theme="1"/>
        <rFont val="Cambria"/>
        <family val="1"/>
        <charset val="238"/>
      </rPr>
      <t>SV 500N,</t>
    </r>
    <r>
      <rPr>
        <sz val="14"/>
        <color theme="1"/>
        <rFont val="Cambria"/>
        <family val="1"/>
        <charset val="238"/>
      </rPr>
      <t xml:space="preserve"> slovenski modul za vokalna sporočila in upravljanje s centralo na daljavo (preko telefona)</t>
    </r>
  </si>
  <si>
    <r>
      <rPr>
        <b/>
        <sz val="14"/>
        <color theme="1"/>
        <rFont val="Cambria"/>
        <family val="1"/>
        <charset val="238"/>
      </rPr>
      <t>GSM</t>
    </r>
    <r>
      <rPr>
        <sz val="14"/>
        <color theme="1"/>
        <rFont val="Cambria"/>
        <family val="1"/>
        <charset val="238"/>
      </rPr>
      <t xml:space="preserve"> modul </t>
    </r>
    <r>
      <rPr>
        <b/>
        <sz val="14"/>
        <color theme="1"/>
        <rFont val="Cambria"/>
        <family val="1"/>
        <charset val="238"/>
      </rPr>
      <t>IMG/500</t>
    </r>
    <r>
      <rPr>
        <sz val="14"/>
        <color theme="1"/>
        <rFont val="Cambria"/>
        <family val="1"/>
        <charset val="238"/>
      </rPr>
      <t xml:space="preserve"> za prenos podatkov preko GSM/UMTS omrežja, posredovanje dogodkov o alarmih, SMS alarmiranje, zvočno sporočilo (samo z vokalnim modulom SV500N)
OPOMBA: Modul je prilagojen </t>
    </r>
    <r>
      <rPr>
        <u/>
        <sz val="14"/>
        <color theme="1"/>
        <rFont val="Cambria"/>
        <family val="1"/>
        <charset val="238"/>
      </rPr>
      <t>za vgradnjo</t>
    </r>
    <r>
      <rPr>
        <sz val="14"/>
        <color theme="1"/>
        <rFont val="Cambria"/>
        <family val="1"/>
        <charset val="238"/>
      </rPr>
      <t xml:space="preserve"> v vlomne centrale MP500/4-N, MP500/8 in MP500/16! 
(</t>
    </r>
    <r>
      <rPr>
        <b/>
        <sz val="14"/>
        <color theme="1"/>
        <rFont val="Cambria"/>
        <family val="1"/>
        <charset val="238"/>
      </rPr>
      <t>NI ZA MP500/4 !)</t>
    </r>
  </si>
  <si>
    <r>
      <t xml:space="preserve">Kodirna tipkovnica </t>
    </r>
    <r>
      <rPr>
        <b/>
        <sz val="14"/>
        <color theme="1"/>
        <rFont val="Cambria"/>
        <family val="1"/>
        <charset val="238"/>
      </rPr>
      <t>KP500DV/N</t>
    </r>
    <r>
      <rPr>
        <sz val="14"/>
        <color theme="1"/>
        <rFont val="Cambria"/>
        <family val="1"/>
        <charset val="238"/>
      </rPr>
      <t xml:space="preserve"> za upravljenje z centralo, LCD displey, osvetlitev tipk, BUS povezava, 2 x alarmni vhod, v skladu z EN50131 </t>
    </r>
    <r>
      <rPr>
        <b/>
        <sz val="14"/>
        <color theme="1"/>
        <rFont val="Cambria"/>
        <family val="1"/>
        <charset val="238"/>
      </rPr>
      <t xml:space="preserve">+ vokalno sporazumevanje </t>
    </r>
  </si>
  <si>
    <r>
      <rPr>
        <b/>
        <sz val="14"/>
        <color theme="1"/>
        <rFont val="Cambria"/>
        <family val="1"/>
        <charset val="238"/>
      </rPr>
      <t xml:space="preserve">IT500WEB </t>
    </r>
    <r>
      <rPr>
        <sz val="14"/>
        <color theme="1"/>
        <rFont val="Cambria"/>
        <family val="1"/>
        <charset val="238"/>
      </rPr>
      <t>vmesnik za povezavo central MP500 z LAN omrežjem. Omogoča upravljanje sistema preko katerekoli naprave katera ima internetni brskalnik ( računalnik, pametni telefon, tablica, ...). Vmesnik se namesti v ohišje centrale in ne potrebuje dodatne inštalacije. Kompatibilen je s celotno serijo 500.</t>
    </r>
  </si>
  <si>
    <r>
      <t xml:space="preserve">Javljalnik </t>
    </r>
    <r>
      <rPr>
        <b/>
        <sz val="14"/>
        <color theme="1"/>
        <rFont val="Cambria"/>
        <family val="1"/>
        <charset val="238"/>
      </rPr>
      <t>DT15AM</t>
    </r>
    <r>
      <rPr>
        <sz val="14"/>
        <color theme="1"/>
        <rFont val="Cambria"/>
        <family val="1"/>
        <charset val="238"/>
      </rPr>
      <t xml:space="preserve">, </t>
    </r>
    <r>
      <rPr>
        <b/>
        <sz val="14"/>
        <color theme="1"/>
        <rFont val="Cambria"/>
        <family val="1"/>
        <charset val="238"/>
      </rPr>
      <t xml:space="preserve"> antimask</t>
    </r>
    <r>
      <rPr>
        <sz val="14"/>
        <color theme="1"/>
        <rFont val="Cambria"/>
        <family val="1"/>
        <charset val="238"/>
      </rPr>
      <t>, napajanje 12Vdc, dvojna tehnologija I.R.P ter mikrovalovni na frekvenci 10,5Ghz, domet 15m, del. tem. -10°C/+55°C, dim.:107x61,5x43,5mm, IR pokritost: 90°, MW pokritost: horizontalno 90° - vertikalno 36°</t>
    </r>
  </si>
  <si>
    <r>
      <rPr>
        <b/>
        <sz val="14"/>
        <color theme="1"/>
        <rFont val="Cambria"/>
        <family val="1"/>
        <charset val="238"/>
      </rPr>
      <t>Nosilec</t>
    </r>
    <r>
      <rPr>
        <sz val="14"/>
        <color theme="1"/>
        <rFont val="Cambria"/>
        <family val="1"/>
        <charset val="238"/>
      </rPr>
      <t xml:space="preserve"> za javljalnike IR15, IR15P, DT15 in DT15AM , kot nastavljanja 90° horizontalno/vertikalno (koda velja za 10 kos)</t>
    </r>
  </si>
  <si>
    <r>
      <rPr>
        <b/>
        <sz val="14"/>
        <color theme="1"/>
        <rFont val="Cambria"/>
        <family val="1"/>
        <charset val="238"/>
      </rPr>
      <t>Notranja sirena</t>
    </r>
    <r>
      <rPr>
        <sz val="14"/>
        <color theme="1"/>
        <rFont val="Cambria"/>
        <family val="1"/>
        <charset val="238"/>
      </rPr>
      <t xml:space="preserve"> </t>
    </r>
    <r>
      <rPr>
        <b/>
        <sz val="14"/>
        <color theme="1"/>
        <rFont val="Cambria"/>
        <family val="1"/>
        <charset val="238"/>
      </rPr>
      <t>HPA100</t>
    </r>
    <r>
      <rPr>
        <sz val="14"/>
        <color theme="1"/>
        <rFont val="Cambria"/>
        <family val="1"/>
        <charset val="238"/>
      </rPr>
      <t>, 12-24V, N/O montaža, 110dB/1m, 3500-3700Hz, 145X100X42mm</t>
    </r>
  </si>
  <si>
    <t>Izložba</t>
  </si>
  <si>
    <t>Zunanje</t>
  </si>
  <si>
    <t>Stropni reflektor</t>
  </si>
  <si>
    <t>16</t>
  </si>
  <si>
    <t>Odklop in demontaža obstoječih svetilk ter predaja investitorju z zapisnikom</t>
  </si>
  <si>
    <t>Stikalni tablo za razsvetljavo sestavlje iz:</t>
  </si>
  <si>
    <t>Vodnik P/F 16 mm2</t>
  </si>
  <si>
    <t>Doza za izenačitev potencialov</t>
  </si>
  <si>
    <t>40</t>
  </si>
  <si>
    <t>41</t>
  </si>
  <si>
    <t>42</t>
  </si>
  <si>
    <t>Vodnik P/F 6 mm2</t>
  </si>
  <si>
    <t>Pisarne - linijske</t>
  </si>
  <si>
    <t>Svetilka za natik na šino ustreza tipu: Refl. Tračni 15W led 3200K 40 850 lm črne barve</t>
  </si>
  <si>
    <t>Šina za natik svetilk ustreza tipu: tračnica ožičena l.3000 črne barve</t>
  </si>
  <si>
    <t>Šina za natik svetilk ustreza tipu: tračnica ožičena l.2000 črne barve</t>
  </si>
  <si>
    <t>Zaključni element za šino ustreza tipu: končnik tračnice črne barve</t>
  </si>
  <si>
    <t>Svetilka zunanja ustreza tipu: ago 700lm 6w 40 ip66 230v - antracit lom 126005m3 z vključenim oziroma vgrajenim napajalnikom</t>
  </si>
  <si>
    <t>Stropni reflektor ustreza tipu: apex 900lm 3000K 38 13w acbp34121on</t>
  </si>
  <si>
    <t>Spojni element ustreza tipu: stropni nosilec</t>
  </si>
  <si>
    <t>Svetlka linijska ustreza tipu: lab.4 c 1450mm 25W 3000K 2430lm LP-lab4c219-30-m15l-bd</t>
  </si>
  <si>
    <t>Priključni element za šino 230V črne barve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</si>
</sst>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.00\ &quot;SIT&quot;_-;\-* #,##0.00\ &quot;SIT&quot;_-;_-* &quot;-&quot;??\ &quot;SIT&quot;_-;_-@_-"/>
    <numFmt numFmtId="166" formatCode="_-* #,##0.00\ _S_I_T_-;\-* #,##0.00\ _S_I_T_-;_-* &quot;-&quot;??\ _S_I_T_-;_-@_-"/>
    <numFmt numFmtId="167" formatCode="#,##0.00\ _S_I_T"/>
    <numFmt numFmtId="168" formatCode="General_)"/>
    <numFmt numFmtId="169" formatCode="_-* #,##0.00\ [$€-1]_-;\-* #,##0.00\ [$€-1]_-;_-* &quot;-&quot;??\ [$€-1]_-;_-@_-"/>
    <numFmt numFmtId="170" formatCode="#,##0.00_ ;\-#,##0.00\ "/>
  </numFmts>
  <fonts count="59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Courier"/>
      <family val="1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sz val="11"/>
      <color indexed="8"/>
      <name val="Arial"/>
      <family val="2"/>
      <charset val="238"/>
    </font>
    <font>
      <b/>
      <sz val="12"/>
      <name val="Calibri Light"/>
      <family val="2"/>
      <charset val="238"/>
    </font>
    <font>
      <b/>
      <sz val="12"/>
      <color indexed="17"/>
      <name val="Calibri Light"/>
      <family val="2"/>
      <charset val="238"/>
    </font>
    <font>
      <b/>
      <sz val="12"/>
      <color indexed="10"/>
      <name val="Calibri Light"/>
      <family val="2"/>
      <charset val="238"/>
    </font>
    <font>
      <sz val="8"/>
      <name val="Arial"/>
      <family val="2"/>
      <charset val="238"/>
    </font>
    <font>
      <b/>
      <sz val="12"/>
      <color indexed="14"/>
      <name val="Calibri Light"/>
      <family val="2"/>
      <charset val="238"/>
    </font>
    <font>
      <b/>
      <sz val="12"/>
      <color indexed="8"/>
      <name val="Calibri Light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9C6500"/>
      <name val="Calibri"/>
      <family val="2"/>
      <charset val="238"/>
      <scheme val="minor"/>
    </font>
    <font>
      <sz val="12"/>
      <color theme="1"/>
      <name val="Calibri Light"/>
      <family val="2"/>
      <charset val="238"/>
    </font>
    <font>
      <u/>
      <sz val="12"/>
      <color theme="1"/>
      <name val="Calibri Light"/>
      <family val="2"/>
      <charset val="238"/>
    </font>
    <font>
      <b/>
      <sz val="12"/>
      <color theme="1"/>
      <name val="Calibri Light"/>
      <family val="2"/>
      <charset val="238"/>
    </font>
    <font>
      <b/>
      <sz val="10"/>
      <color theme="1"/>
      <name val="Calibri Light"/>
      <family val="2"/>
      <charset val="238"/>
    </font>
    <font>
      <sz val="10"/>
      <color theme="1"/>
      <name val="Calibri Light"/>
      <family val="2"/>
      <charset val="238"/>
    </font>
    <font>
      <u/>
      <sz val="10"/>
      <color theme="1"/>
      <name val="Calibri Light"/>
      <family val="2"/>
      <charset val="238"/>
    </font>
    <font>
      <b/>
      <sz val="10"/>
      <color indexed="8"/>
      <name val="Calibri Light"/>
      <family val="2"/>
      <charset val="238"/>
    </font>
    <font>
      <vertAlign val="superscript"/>
      <sz val="12"/>
      <color theme="1"/>
      <name val="Calibri Light"/>
      <family val="2"/>
      <charset val="238"/>
    </font>
    <font>
      <sz val="10"/>
      <name val="Calibri"/>
      <family val="2"/>
      <charset val="238"/>
    </font>
    <font>
      <b/>
      <sz val="12"/>
      <color rgb="FFFF0000"/>
      <name val="Calibri Light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u/>
      <sz val="12"/>
      <color theme="1"/>
      <name val="Cambria"/>
      <family val="1"/>
      <charset val="238"/>
    </font>
    <font>
      <sz val="8"/>
      <color theme="1"/>
      <name val="Cambria"/>
      <family val="1"/>
      <charset val="238"/>
    </font>
    <font>
      <vertAlign val="superscript"/>
      <sz val="12"/>
      <color theme="1"/>
      <name val="Cambria"/>
      <family val="1"/>
      <charset val="238"/>
    </font>
    <font>
      <b/>
      <sz val="14"/>
      <color theme="1"/>
      <name val="Cambria"/>
      <family val="1"/>
      <charset val="238"/>
    </font>
    <font>
      <sz val="14"/>
      <color theme="1"/>
      <name val="Cambria"/>
      <family val="1"/>
      <charset val="238"/>
    </font>
    <font>
      <u/>
      <sz val="14"/>
      <color theme="1"/>
      <name val="Cambria"/>
      <family val="1"/>
      <charset val="238"/>
    </font>
    <font>
      <sz val="9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sz val="11"/>
      <color indexed="62"/>
      <name val="Cambria"/>
      <family val="1"/>
      <charset val="238"/>
    </font>
    <font>
      <sz val="11"/>
      <color indexed="8"/>
      <name val="Cambria"/>
      <family val="1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3" fontId="2" fillId="0" borderId="0" applyNumberFormat="0" applyFont="0" applyFill="0" applyBorder="0" applyAlignment="0" applyProtection="0"/>
    <xf numFmtId="3" fontId="2" fillId="0" borderId="0" applyNumberFormat="0" applyFont="0" applyFill="0" applyBorder="0" applyAlignment="0" applyProtection="0"/>
    <xf numFmtId="3" fontId="2" fillId="0" borderId="0" applyNumberFormat="0" applyFont="0" applyFill="0" applyBorder="0" applyAlignment="0" applyProtection="0"/>
    <xf numFmtId="0" fontId="10" fillId="4" borderId="0" applyNumberFormat="0" applyBorder="0" applyAlignment="0" applyProtection="0"/>
    <xf numFmtId="3" fontId="2" fillId="0" borderId="0" applyNumberFormat="0" applyFont="0" applyFill="0" applyBorder="0" applyAlignment="0" applyProtection="0"/>
    <xf numFmtId="0" fontId="33" fillId="24" borderId="0" applyNumberFormat="0" applyBorder="0" applyAlignment="0" applyProtection="0"/>
    <xf numFmtId="3" fontId="2" fillId="0" borderId="0" applyNumberFormat="0" applyFont="0" applyFill="0" applyBorder="0" applyAlignment="0" applyProtection="0"/>
    <xf numFmtId="3" fontId="2" fillId="0" borderId="0" applyNumberFormat="0" applyFont="0" applyFill="0" applyBorder="0" applyAlignment="0" applyProtection="0"/>
    <xf numFmtId="3" fontId="2" fillId="0" borderId="0" applyNumberFormat="0" applyFont="0" applyFill="0" applyBorder="0" applyAlignment="0" applyProtection="0"/>
    <xf numFmtId="3" fontId="2" fillId="0" borderId="0" applyNumberFormat="0" applyFont="0" applyFill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2" fillId="0" borderId="0"/>
    <xf numFmtId="0" fontId="22" fillId="0" borderId="0"/>
    <xf numFmtId="0" fontId="24" fillId="0" borderId="0"/>
    <xf numFmtId="0" fontId="34" fillId="0" borderId="0"/>
    <xf numFmtId="0" fontId="35" fillId="25" borderId="0" applyNumberFormat="0" applyBorder="0" applyAlignment="0" applyProtection="0"/>
    <xf numFmtId="0" fontId="14" fillId="22" borderId="0" applyNumberFormat="0" applyBorder="0" applyAlignment="0" applyProtection="0"/>
    <xf numFmtId="168" fontId="21" fillId="0" borderId="0"/>
    <xf numFmtId="0" fontId="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23" borderId="8" applyNumberFormat="0" applyFon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3" fillId="0" borderId="5" applyNumberFormat="0" applyFill="0" applyAlignment="0" applyProtection="0"/>
    <xf numFmtId="0" fontId="8" fillId="21" borderId="2" applyNumberFormat="0" applyAlignment="0" applyProtection="0"/>
    <xf numFmtId="0" fontId="7" fillId="20" borderId="1" applyNumberFormat="0" applyAlignment="0" applyProtection="0"/>
    <xf numFmtId="0" fontId="6" fillId="3" borderId="0" applyNumberFormat="0" applyBorder="0" applyAlignment="0" applyProtection="0"/>
    <xf numFmtId="3" fontId="2" fillId="0" borderId="0" applyNumberFormat="0" applyFont="0" applyFill="0" applyBorder="0" applyAlignment="0" applyProtection="0"/>
    <xf numFmtId="3" fontId="2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2" fillId="7" borderId="1" applyNumberFormat="0" applyAlignment="0" applyProtection="0"/>
    <xf numFmtId="0" fontId="20" fillId="0" borderId="9" applyNumberFormat="0" applyFill="0" applyAlignment="0" applyProtection="0"/>
    <xf numFmtId="0" fontId="3" fillId="0" borderId="0"/>
    <xf numFmtId="0" fontId="46" fillId="0" borderId="0"/>
  </cellStyleXfs>
  <cellXfs count="348">
    <xf numFmtId="0" fontId="0" fillId="0" borderId="0" xfId="0"/>
    <xf numFmtId="0" fontId="26" fillId="0" borderId="0" xfId="0" applyFont="1" applyFill="1" applyBorder="1" applyAlignment="1">
      <alignment horizontal="right" vertical="top"/>
    </xf>
    <xf numFmtId="0" fontId="27" fillId="0" borderId="0" xfId="0" applyFont="1" applyFill="1" applyBorder="1"/>
    <xf numFmtId="0" fontId="27" fillId="0" borderId="0" xfId="0" applyFont="1" applyFill="1" applyBorder="1" applyAlignment="1">
      <alignment horizontal="justify" vertical="top"/>
    </xf>
    <xf numFmtId="0" fontId="31" fillId="0" borderId="0" xfId="0" applyFont="1" applyFill="1" applyBorder="1"/>
    <xf numFmtId="0" fontId="31" fillId="0" borderId="0" xfId="0" applyFont="1" applyFill="1" applyBorder="1" applyAlignment="1"/>
    <xf numFmtId="0" fontId="26" fillId="0" borderId="0" xfId="0" applyFont="1" applyFill="1" applyBorder="1"/>
    <xf numFmtId="0" fontId="30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vertical="top"/>
    </xf>
    <xf numFmtId="0" fontId="26" fillId="0" borderId="0" xfId="0" applyFont="1" applyFill="1" applyBorder="1" applyAlignment="1"/>
    <xf numFmtId="0" fontId="31" fillId="0" borderId="0" xfId="0" applyFont="1" applyFill="1" applyBorder="1" applyAlignment="1">
      <alignment vertical="top"/>
    </xf>
    <xf numFmtId="0" fontId="27" fillId="0" borderId="0" xfId="0" applyFont="1" applyFill="1" applyBorder="1" applyAlignment="1"/>
    <xf numFmtId="0" fontId="28" fillId="0" borderId="0" xfId="0" applyFont="1" applyFill="1" applyBorder="1"/>
    <xf numFmtId="0" fontId="28" fillId="0" borderId="0" xfId="0" applyFont="1" applyFill="1" applyBorder="1" applyAlignment="1"/>
    <xf numFmtId="0" fontId="30" fillId="0" borderId="0" xfId="0" applyFont="1" applyFill="1" applyBorder="1"/>
    <xf numFmtId="0" fontId="30" fillId="0" borderId="0" xfId="0" applyFont="1" applyFill="1" applyBorder="1" applyAlignment="1"/>
    <xf numFmtId="0" fontId="26" fillId="0" borderId="0" xfId="0" applyFont="1" applyFill="1" applyBorder="1" applyAlignment="1">
      <alignment horizontal="justify" vertical="top"/>
    </xf>
    <xf numFmtId="0" fontId="36" fillId="0" borderId="0" xfId="0" applyFont="1" applyFill="1" applyBorder="1" applyAlignment="1">
      <alignment vertical="top"/>
    </xf>
    <xf numFmtId="0" fontId="36" fillId="0" borderId="0" xfId="0" applyFont="1" applyFill="1" applyBorder="1" applyAlignment="1">
      <alignment horizontal="right" vertical="top"/>
    </xf>
    <xf numFmtId="0" fontId="36" fillId="0" borderId="0" xfId="0" applyFont="1" applyFill="1" applyBorder="1" applyAlignment="1">
      <alignment horizontal="justify" vertical="top"/>
    </xf>
    <xf numFmtId="0" fontId="36" fillId="0" borderId="0" xfId="0" applyFont="1" applyFill="1" applyBorder="1" applyAlignment="1">
      <alignment horizontal="justify" vertical="top" shrinkToFit="1"/>
    </xf>
    <xf numFmtId="0" fontId="36" fillId="0" borderId="0" xfId="24" applyFont="1" applyFill="1" applyBorder="1" applyAlignment="1">
      <alignment horizontal="justify" vertical="top"/>
    </xf>
    <xf numFmtId="0" fontId="36" fillId="0" borderId="0" xfId="0" applyNumberFormat="1" applyFont="1" applyFill="1" applyBorder="1" applyAlignment="1">
      <alignment vertical="top"/>
    </xf>
    <xf numFmtId="0" fontId="36" fillId="0" borderId="0" xfId="0" applyFont="1" applyFill="1" applyBorder="1" applyAlignment="1">
      <alignment horizontal="right" vertical="top" wrapText="1"/>
    </xf>
    <xf numFmtId="0" fontId="37" fillId="0" borderId="0" xfId="0" applyFont="1" applyFill="1" applyBorder="1" applyAlignment="1">
      <alignment horizontal="justify" vertical="top"/>
    </xf>
    <xf numFmtId="0" fontId="36" fillId="0" borderId="0" xfId="0" applyFont="1" applyFill="1" applyBorder="1" applyAlignment="1">
      <alignment horizontal="justify" vertical="top" wrapText="1"/>
    </xf>
    <xf numFmtId="0" fontId="36" fillId="0" borderId="0" xfId="0" applyFont="1" applyFill="1" applyBorder="1" applyAlignment="1">
      <alignment vertical="top" wrapText="1"/>
    </xf>
    <xf numFmtId="0" fontId="36" fillId="0" borderId="0" xfId="0" applyFont="1" applyFill="1" applyBorder="1" applyAlignment="1">
      <alignment horizontal="left" vertical="top" shrinkToFit="1"/>
    </xf>
    <xf numFmtId="0" fontId="36" fillId="0" borderId="0" xfId="62" applyNumberFormat="1" applyFont="1" applyFill="1" applyBorder="1" applyAlignment="1" applyProtection="1">
      <alignment vertical="top" wrapText="1"/>
    </xf>
    <xf numFmtId="0" fontId="38" fillId="0" borderId="0" xfId="0" applyFont="1" applyFill="1" applyBorder="1" applyAlignment="1">
      <alignment vertical="top"/>
    </xf>
    <xf numFmtId="0" fontId="36" fillId="26" borderId="11" xfId="0" applyFont="1" applyFill="1" applyBorder="1" applyAlignment="1">
      <alignment horizontal="right" vertical="top"/>
    </xf>
    <xf numFmtId="0" fontId="38" fillId="0" borderId="0" xfId="0" applyFont="1" applyFill="1" applyBorder="1" applyAlignment="1">
      <alignment horizontal="right" vertical="top"/>
    </xf>
    <xf numFmtId="0" fontId="38" fillId="0" borderId="0" xfId="0" applyFont="1" applyFill="1" applyBorder="1" applyAlignment="1">
      <alignment horizontal="justify" vertical="top"/>
    </xf>
    <xf numFmtId="49" fontId="36" fillId="0" borderId="0" xfId="62" applyNumberFormat="1" applyFont="1" applyFill="1" applyBorder="1" applyAlignment="1" applyProtection="1">
      <alignment horizontal="left" vertical="top" wrapText="1"/>
    </xf>
    <xf numFmtId="4" fontId="26" fillId="0" borderId="0" xfId="0" applyNumberFormat="1" applyFont="1" applyFill="1" applyBorder="1" applyAlignment="1"/>
    <xf numFmtId="166" fontId="31" fillId="0" borderId="0" xfId="62" applyFont="1" applyFill="1" applyBorder="1" applyAlignment="1">
      <alignment vertical="top"/>
    </xf>
    <xf numFmtId="164" fontId="31" fillId="0" borderId="0" xfId="0" applyNumberFormat="1" applyFont="1" applyFill="1" applyBorder="1" applyAlignment="1">
      <alignment vertical="top"/>
    </xf>
    <xf numFmtId="0" fontId="38" fillId="0" borderId="0" xfId="0" applyFont="1" applyFill="1" applyBorder="1" applyAlignment="1">
      <alignment vertical="top" wrapText="1"/>
    </xf>
    <xf numFmtId="0" fontId="36" fillId="26" borderId="11" xfId="0" applyFont="1" applyFill="1" applyBorder="1" applyAlignment="1">
      <alignment horizontal="justify" vertical="top"/>
    </xf>
    <xf numFmtId="0" fontId="36" fillId="0" borderId="0" xfId="0" applyFont="1" applyAlignment="1">
      <alignment vertical="top" wrapText="1"/>
    </xf>
    <xf numFmtId="0" fontId="36" fillId="0" borderId="0" xfId="0" applyFont="1" applyAlignment="1">
      <alignment horizontal="right" vertical="top" wrapText="1"/>
    </xf>
    <xf numFmtId="4" fontId="36" fillId="0" borderId="0" xfId="60" applyNumberFormat="1" applyFont="1" applyFill="1" applyBorder="1" applyAlignment="1" applyProtection="1">
      <alignment horizontal="right" vertical="top" wrapText="1"/>
    </xf>
    <xf numFmtId="0" fontId="36" fillId="0" borderId="0" xfId="0" applyFont="1" applyBorder="1" applyAlignment="1">
      <alignment horizontal="right" vertical="top" wrapText="1"/>
    </xf>
    <xf numFmtId="0" fontId="36" fillId="0" borderId="0" xfId="0" applyFont="1" applyFill="1" applyBorder="1" applyAlignment="1">
      <alignment horizontal="left" vertical="top"/>
    </xf>
    <xf numFmtId="0" fontId="36" fillId="0" borderId="0" xfId="0" applyFont="1" applyAlignment="1">
      <alignment horizontal="left" vertical="top"/>
    </xf>
    <xf numFmtId="49" fontId="36" fillId="0" borderId="0" xfId="0" applyNumberFormat="1" applyFont="1" applyAlignment="1">
      <alignment vertical="top" wrapText="1"/>
    </xf>
    <xf numFmtId="0" fontId="36" fillId="0" borderId="0" xfId="0" applyFont="1" applyBorder="1" applyAlignment="1">
      <alignment vertical="top" wrapText="1"/>
    </xf>
    <xf numFmtId="0" fontId="38" fillId="0" borderId="0" xfId="0" applyFont="1" applyAlignment="1">
      <alignment vertical="top" wrapText="1"/>
    </xf>
    <xf numFmtId="0" fontId="36" fillId="0" borderId="0" xfId="0" applyFont="1" applyAlignment="1">
      <alignment horizontal="left" vertical="top" wrapText="1"/>
    </xf>
    <xf numFmtId="0" fontId="38" fillId="27" borderId="13" xfId="0" applyFont="1" applyFill="1" applyBorder="1" applyAlignment="1">
      <alignment vertical="top"/>
    </xf>
    <xf numFmtId="0" fontId="38" fillId="27" borderId="13" xfId="0" applyFont="1" applyFill="1" applyBorder="1" applyAlignment="1">
      <alignment horizontal="justify" vertical="top"/>
    </xf>
    <xf numFmtId="0" fontId="36" fillId="0" borderId="10" xfId="0" applyFont="1" applyFill="1" applyBorder="1" applyAlignment="1">
      <alignment horizontal="right" vertical="top"/>
    </xf>
    <xf numFmtId="4" fontId="36" fillId="0" borderId="0" xfId="0" applyNumberFormat="1" applyFont="1" applyFill="1" applyBorder="1" applyAlignment="1">
      <alignment horizontal="right" vertical="top"/>
    </xf>
    <xf numFmtId="0" fontId="36" fillId="0" borderId="0" xfId="0" applyFont="1" applyFill="1" applyBorder="1" applyAlignment="1">
      <alignment horizontal="left" vertical="top" wrapText="1"/>
    </xf>
    <xf numFmtId="0" fontId="36" fillId="0" borderId="0" xfId="0" applyFont="1" applyAlignment="1">
      <alignment horizontal="right" vertical="top"/>
    </xf>
    <xf numFmtId="0" fontId="36" fillId="0" borderId="0" xfId="0" applyFont="1" applyAlignment="1">
      <alignment vertical="top"/>
    </xf>
    <xf numFmtId="0" fontId="36" fillId="0" borderId="0" xfId="36" applyFont="1" applyAlignment="1">
      <alignment vertical="top" wrapText="1"/>
    </xf>
    <xf numFmtId="0" fontId="40" fillId="0" borderId="0" xfId="0" applyFont="1" applyAlignment="1">
      <alignment horizontal="left" vertical="top" wrapText="1"/>
    </xf>
    <xf numFmtId="0" fontId="37" fillId="0" borderId="0" xfId="0" applyFont="1" applyFill="1" applyBorder="1" applyAlignment="1">
      <alignment horizontal="right" vertical="top"/>
    </xf>
    <xf numFmtId="49" fontId="36" fillId="0" borderId="0" xfId="0" applyNumberFormat="1" applyFont="1" applyAlignment="1">
      <alignment wrapText="1"/>
    </xf>
    <xf numFmtId="49" fontId="38" fillId="0" borderId="0" xfId="0" applyNumberFormat="1" applyFont="1" applyAlignment="1">
      <alignment vertical="top" wrapText="1"/>
    </xf>
    <xf numFmtId="0" fontId="36" fillId="0" borderId="0" xfId="0" applyFont="1" applyFill="1" applyAlignment="1">
      <alignment horizontal="justify" vertical="top"/>
    </xf>
    <xf numFmtId="0" fontId="36" fillId="0" borderId="0" xfId="0" applyFont="1" applyAlignment="1">
      <alignment horizontal="center" vertical="top" wrapText="1"/>
    </xf>
    <xf numFmtId="0" fontId="36" fillId="0" borderId="0" xfId="0" applyFont="1" applyBorder="1" applyAlignment="1">
      <alignment horizontal="left" vertical="top"/>
    </xf>
    <xf numFmtId="49" fontId="36" fillId="0" borderId="0" xfId="0" applyNumberFormat="1" applyFont="1" applyFill="1" applyBorder="1" applyAlignment="1">
      <alignment horizontal="left" vertical="top"/>
    </xf>
    <xf numFmtId="4" fontId="36" fillId="0" borderId="0" xfId="0" applyNumberFormat="1" applyFont="1" applyFill="1" applyBorder="1" applyAlignment="1">
      <alignment horizontal="left" vertical="top"/>
    </xf>
    <xf numFmtId="49" fontId="36" fillId="0" borderId="0" xfId="0" applyNumberFormat="1" applyFont="1" applyFill="1" applyBorder="1" applyAlignment="1">
      <alignment vertical="top"/>
    </xf>
    <xf numFmtId="0" fontId="36" fillId="0" borderId="0" xfId="0" applyFont="1" applyBorder="1" applyAlignment="1">
      <alignment horizontal="justify" vertical="top"/>
    </xf>
    <xf numFmtId="0" fontId="37" fillId="0" borderId="0" xfId="0" applyFont="1" applyAlignment="1">
      <alignment vertical="top"/>
    </xf>
    <xf numFmtId="0" fontId="36" fillId="0" borderId="12" xfId="0" applyFont="1" applyBorder="1" applyAlignment="1">
      <alignment vertical="top"/>
    </xf>
    <xf numFmtId="0" fontId="36" fillId="0" borderId="12" xfId="0" applyFont="1" applyBorder="1" applyAlignment="1">
      <alignment horizontal="left" vertical="top"/>
    </xf>
    <xf numFmtId="0" fontId="36" fillId="0" borderId="0" xfId="0" applyFont="1" applyFill="1" applyBorder="1" applyAlignment="1">
      <alignment horizontal="right" vertical="top" wrapText="1" shrinkToFit="1"/>
    </xf>
    <xf numFmtId="0" fontId="38" fillId="0" borderId="0" xfId="0" applyFont="1" applyFill="1" applyBorder="1" applyAlignment="1">
      <alignment horizontal="right" vertical="top" wrapText="1"/>
    </xf>
    <xf numFmtId="0" fontId="36" fillId="0" borderId="0" xfId="24" applyFont="1" applyFill="1" applyBorder="1" applyAlignment="1">
      <alignment horizontal="right" vertical="top" wrapText="1"/>
    </xf>
    <xf numFmtId="0" fontId="36" fillId="0" borderId="0" xfId="0" applyNumberFormat="1" applyFont="1" applyFill="1" applyBorder="1" applyAlignment="1">
      <alignment horizontal="right" vertical="top" wrapText="1"/>
    </xf>
    <xf numFmtId="0" fontId="36" fillId="26" borderId="11" xfId="0" applyFont="1" applyFill="1" applyBorder="1" applyAlignment="1">
      <alignment horizontal="right" vertical="top" wrapText="1"/>
    </xf>
    <xf numFmtId="0" fontId="37" fillId="0" borderId="0" xfId="0" applyFont="1" applyFill="1" applyBorder="1" applyAlignment="1">
      <alignment horizontal="right" vertical="top" wrapText="1"/>
    </xf>
    <xf numFmtId="0" fontId="36" fillId="0" borderId="0" xfId="62" applyNumberFormat="1" applyFont="1" applyFill="1" applyBorder="1" applyAlignment="1" applyProtection="1">
      <alignment horizontal="right" vertical="top" wrapText="1"/>
    </xf>
    <xf numFmtId="0" fontId="38" fillId="27" borderId="13" xfId="0" applyFont="1" applyFill="1" applyBorder="1" applyAlignment="1">
      <alignment horizontal="right" vertical="top" wrapText="1"/>
    </xf>
    <xf numFmtId="0" fontId="38" fillId="0" borderId="0" xfId="0" applyFont="1" applyAlignment="1">
      <alignment horizontal="right" vertical="top" wrapText="1"/>
    </xf>
    <xf numFmtId="49" fontId="36" fillId="0" borderId="0" xfId="62" applyNumberFormat="1" applyFont="1" applyFill="1" applyBorder="1" applyAlignment="1" applyProtection="1">
      <alignment horizontal="right" vertical="top" wrapText="1"/>
    </xf>
    <xf numFmtId="0" fontId="36" fillId="0" borderId="12" xfId="0" applyFont="1" applyBorder="1" applyAlignment="1">
      <alignment horizontal="right" vertical="top" wrapText="1"/>
    </xf>
    <xf numFmtId="0" fontId="36" fillId="0" borderId="0" xfId="60" applyNumberFormat="1" applyFont="1" applyFill="1" applyBorder="1" applyAlignment="1" applyProtection="1">
      <alignment horizontal="right" vertical="top" wrapText="1"/>
    </xf>
    <xf numFmtId="0" fontId="37" fillId="0" borderId="12" xfId="60" applyNumberFormat="1" applyFont="1" applyFill="1" applyBorder="1" applyAlignment="1" applyProtection="1">
      <alignment horizontal="right" vertical="top" wrapText="1"/>
    </xf>
    <xf numFmtId="0" fontId="36" fillId="0" borderId="12" xfId="60" applyNumberFormat="1" applyFont="1" applyFill="1" applyBorder="1" applyAlignment="1" applyProtection="1">
      <alignment horizontal="right" vertical="top" wrapText="1"/>
    </xf>
    <xf numFmtId="169" fontId="38" fillId="0" borderId="10" xfId="62" applyNumberFormat="1" applyFont="1" applyFill="1" applyBorder="1" applyAlignment="1">
      <alignment horizontal="right" vertical="top" shrinkToFit="1"/>
    </xf>
    <xf numFmtId="169" fontId="36" fillId="0" borderId="0" xfId="0" applyNumberFormat="1" applyFont="1" applyFill="1" applyBorder="1" applyAlignment="1">
      <alignment horizontal="right" vertical="top"/>
    </xf>
    <xf numFmtId="169" fontId="36" fillId="0" borderId="0" xfId="62" applyNumberFormat="1" applyFont="1" applyFill="1" applyBorder="1" applyAlignment="1" applyProtection="1">
      <alignment horizontal="right" vertical="top" wrapText="1"/>
      <protection locked="0"/>
    </xf>
    <xf numFmtId="169" fontId="36" fillId="26" borderId="11" xfId="62" applyNumberFormat="1" applyFont="1" applyFill="1" applyBorder="1" applyAlignment="1">
      <alignment horizontal="right" vertical="top"/>
    </xf>
    <xf numFmtId="4" fontId="36" fillId="0" borderId="0" xfId="60" applyNumberFormat="1" applyFont="1" applyFill="1" applyBorder="1" applyAlignment="1" applyProtection="1">
      <alignment horizontal="right" vertical="top"/>
    </xf>
    <xf numFmtId="4" fontId="36" fillId="0" borderId="0" xfId="0" applyNumberFormat="1" applyFont="1" applyAlignment="1">
      <alignment horizontal="right" vertical="top"/>
    </xf>
    <xf numFmtId="4" fontId="36" fillId="0" borderId="0" xfId="0" applyNumberFormat="1" applyFont="1" applyAlignment="1">
      <alignment horizontal="right" vertical="top" wrapText="1"/>
    </xf>
    <xf numFmtId="169" fontId="36" fillId="0" borderId="0" xfId="60" applyNumberFormat="1" applyFont="1" applyFill="1" applyBorder="1" applyAlignment="1" applyProtection="1">
      <alignment horizontal="right" vertical="top" wrapText="1"/>
    </xf>
    <xf numFmtId="4" fontId="37" fillId="0" borderId="0" xfId="0" applyNumberFormat="1" applyFont="1" applyFill="1" applyBorder="1" applyAlignment="1">
      <alignment horizontal="right" vertical="top"/>
    </xf>
    <xf numFmtId="4" fontId="36" fillId="0" borderId="12" xfId="0" applyNumberFormat="1" applyFont="1" applyBorder="1" applyAlignment="1">
      <alignment horizontal="right" vertical="top"/>
    </xf>
    <xf numFmtId="169" fontId="36" fillId="0" borderId="10" xfId="62" applyNumberFormat="1" applyFont="1" applyFill="1" applyBorder="1" applyAlignment="1">
      <alignment horizontal="right" vertical="top" shrinkToFit="1"/>
    </xf>
    <xf numFmtId="169" fontId="36" fillId="0" borderId="0" xfId="62" applyNumberFormat="1" applyFont="1" applyFill="1" applyBorder="1" applyAlignment="1">
      <alignment horizontal="right" vertical="top"/>
    </xf>
    <xf numFmtId="169" fontId="36" fillId="0" borderId="0" xfId="62" applyNumberFormat="1" applyFont="1" applyFill="1" applyBorder="1" applyAlignment="1">
      <alignment horizontal="right" vertical="top" shrinkToFit="1"/>
    </xf>
    <xf numFmtId="169" fontId="36" fillId="0" borderId="0" xfId="60" applyNumberFormat="1" applyFont="1" applyFill="1" applyBorder="1" applyAlignment="1">
      <alignment horizontal="right" vertical="top"/>
    </xf>
    <xf numFmtId="169" fontId="36" fillId="0" borderId="0" xfId="60" applyNumberFormat="1" applyFont="1" applyFill="1" applyBorder="1" applyAlignment="1" applyProtection="1">
      <alignment horizontal="right" vertical="top"/>
    </xf>
    <xf numFmtId="169" fontId="36" fillId="0" borderId="0" xfId="0" applyNumberFormat="1" applyFont="1" applyAlignment="1">
      <alignment horizontal="right" vertical="top"/>
    </xf>
    <xf numFmtId="169" fontId="36" fillId="27" borderId="13" xfId="62" applyNumberFormat="1" applyFont="1" applyFill="1" applyBorder="1" applyAlignment="1">
      <alignment horizontal="right" vertical="top" shrinkToFit="1"/>
    </xf>
    <xf numFmtId="169" fontId="36" fillId="0" borderId="10" xfId="0" applyNumberFormat="1" applyFont="1" applyFill="1" applyBorder="1" applyAlignment="1">
      <alignment horizontal="right" vertical="top"/>
    </xf>
    <xf numFmtId="169" fontId="36" fillId="0" borderId="0" xfId="0" applyNumberFormat="1" applyFont="1" applyAlignment="1">
      <alignment horizontal="right" vertical="top" wrapText="1"/>
    </xf>
    <xf numFmtId="169" fontId="36" fillId="0" borderId="0" xfId="0" applyNumberFormat="1" applyFont="1" applyBorder="1" applyAlignment="1">
      <alignment horizontal="right" vertical="top"/>
    </xf>
    <xf numFmtId="169" fontId="36" fillId="0" borderId="0" xfId="62" applyNumberFormat="1" applyFont="1" applyAlignment="1">
      <alignment horizontal="right" vertical="top"/>
    </xf>
    <xf numFmtId="169" fontId="38" fillId="0" borderId="0" xfId="0" applyNumberFormat="1" applyFont="1" applyFill="1" applyBorder="1" applyAlignment="1">
      <alignment horizontal="right" vertical="top"/>
    </xf>
    <xf numFmtId="169" fontId="36" fillId="0" borderId="0" xfId="60" applyNumberFormat="1" applyFont="1" applyFill="1" applyBorder="1" applyAlignment="1">
      <alignment horizontal="right" vertical="top" wrapText="1"/>
    </xf>
    <xf numFmtId="169" fontId="36" fillId="0" borderId="12" xfId="60" applyNumberFormat="1" applyFont="1" applyFill="1" applyBorder="1" applyAlignment="1" applyProtection="1">
      <alignment horizontal="right" vertical="top"/>
    </xf>
    <xf numFmtId="9" fontId="36" fillId="0" borderId="0" xfId="43" applyFont="1" applyFill="1" applyBorder="1" applyAlignment="1" applyProtection="1">
      <alignment horizontal="right" vertical="top" wrapText="1"/>
    </xf>
    <xf numFmtId="9" fontId="36" fillId="0" borderId="0" xfId="43" applyFont="1" applyFill="1" applyBorder="1" applyAlignment="1">
      <alignment horizontal="right" vertical="top"/>
    </xf>
    <xf numFmtId="0" fontId="40" fillId="0" borderId="0" xfId="0" applyFont="1" applyFill="1" applyBorder="1" applyAlignment="1">
      <alignment horizontal="left" vertical="top" wrapText="1"/>
    </xf>
    <xf numFmtId="0" fontId="40" fillId="0" borderId="0" xfId="0" applyFont="1" applyFill="1" applyBorder="1" applyAlignment="1">
      <alignment horizontal="left" vertical="top" wrapText="1" shrinkToFit="1"/>
    </xf>
    <xf numFmtId="0" fontId="39" fillId="0" borderId="0" xfId="0" applyFont="1" applyFill="1" applyBorder="1" applyAlignment="1">
      <alignment horizontal="left" vertical="top" wrapText="1"/>
    </xf>
    <xf numFmtId="0" fontId="40" fillId="26" borderId="11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horizontal="left" vertical="top" wrapText="1"/>
    </xf>
    <xf numFmtId="49" fontId="40" fillId="0" borderId="0" xfId="0" applyNumberFormat="1" applyFont="1" applyAlignment="1">
      <alignment horizontal="left" vertical="top" wrapText="1"/>
    </xf>
    <xf numFmtId="0" fontId="39" fillId="27" borderId="13" xfId="0" applyFont="1" applyFill="1" applyBorder="1" applyAlignment="1">
      <alignment horizontal="left" vertical="top" wrapText="1"/>
    </xf>
    <xf numFmtId="0" fontId="40" fillId="0" borderId="0" xfId="0" applyNumberFormat="1" applyFont="1" applyAlignment="1">
      <alignment horizontal="left" vertical="top" wrapText="1"/>
    </xf>
    <xf numFmtId="0" fontId="40" fillId="0" borderId="0" xfId="0" applyNumberFormat="1" applyFont="1" applyBorder="1" applyAlignment="1">
      <alignment horizontal="left" vertical="top" wrapText="1"/>
    </xf>
    <xf numFmtId="49" fontId="40" fillId="0" borderId="0" xfId="0" applyNumberFormat="1" applyFont="1" applyBorder="1" applyAlignment="1">
      <alignment horizontal="left" vertical="top" wrapText="1"/>
    </xf>
    <xf numFmtId="49" fontId="40" fillId="0" borderId="0" xfId="0" applyNumberFormat="1" applyFont="1" applyFill="1" applyBorder="1" applyAlignment="1">
      <alignment horizontal="left" vertical="top" wrapText="1"/>
    </xf>
    <xf numFmtId="0" fontId="42" fillId="0" borderId="0" xfId="0" applyFont="1" applyFill="1" applyBorder="1" applyAlignment="1">
      <alignment vertical="top" wrapText="1"/>
    </xf>
    <xf numFmtId="49" fontId="39" fillId="0" borderId="0" xfId="0" applyNumberFormat="1" applyFont="1" applyAlignment="1">
      <alignment horizontal="left" vertical="top" wrapText="1"/>
    </xf>
    <xf numFmtId="49" fontId="41" fillId="0" borderId="0" xfId="0" applyNumberFormat="1" applyFont="1" applyAlignment="1">
      <alignment horizontal="left" vertical="top" wrapText="1"/>
    </xf>
    <xf numFmtId="49" fontId="40" fillId="0" borderId="12" xfId="0" applyNumberFormat="1" applyFont="1" applyBorder="1" applyAlignment="1">
      <alignment horizontal="left" vertical="top" wrapText="1"/>
    </xf>
    <xf numFmtId="49" fontId="41" fillId="0" borderId="12" xfId="0" applyNumberFormat="1" applyFont="1" applyBorder="1" applyAlignment="1">
      <alignment horizontal="left" vertical="top" wrapText="1"/>
    </xf>
    <xf numFmtId="0" fontId="40" fillId="0" borderId="12" xfId="0" applyFont="1" applyBorder="1" applyAlignment="1">
      <alignment horizontal="left" vertical="top" wrapText="1"/>
    </xf>
    <xf numFmtId="0" fontId="36" fillId="27" borderId="0" xfId="0" applyFont="1" applyFill="1" applyAlignment="1">
      <alignment vertical="top" wrapText="1"/>
    </xf>
    <xf numFmtId="49" fontId="36" fillId="27" borderId="0" xfId="0" applyNumberFormat="1" applyFont="1" applyFill="1" applyAlignment="1">
      <alignment vertical="top" wrapText="1"/>
    </xf>
    <xf numFmtId="9" fontId="36" fillId="0" borderId="0" xfId="43" applyFont="1" applyAlignment="1">
      <alignment horizontal="right" vertical="top" wrapText="1"/>
    </xf>
    <xf numFmtId="3" fontId="36" fillId="0" borderId="10" xfId="62" applyNumberFormat="1" applyFont="1" applyFill="1" applyBorder="1" applyAlignment="1">
      <alignment horizontal="right" vertical="top"/>
    </xf>
    <xf numFmtId="3" fontId="36" fillId="0" borderId="0" xfId="0" applyNumberFormat="1" applyFont="1" applyFill="1" applyBorder="1" applyAlignment="1">
      <alignment horizontal="right" vertical="top" shrinkToFit="1"/>
    </xf>
    <xf numFmtId="3" fontId="36" fillId="0" borderId="0" xfId="24" applyNumberFormat="1" applyFont="1" applyFill="1" applyBorder="1" applyAlignment="1">
      <alignment horizontal="right" vertical="top"/>
    </xf>
    <xf numFmtId="3" fontId="36" fillId="0" borderId="0" xfId="60" applyNumberFormat="1" applyFont="1" applyFill="1" applyBorder="1" applyAlignment="1" applyProtection="1">
      <alignment horizontal="right" vertical="top"/>
    </xf>
    <xf numFmtId="3" fontId="36" fillId="0" borderId="0" xfId="0" applyNumberFormat="1" applyFont="1" applyAlignment="1">
      <alignment horizontal="right" vertical="top"/>
    </xf>
    <xf numFmtId="3" fontId="36" fillId="0" borderId="0" xfId="0" applyNumberFormat="1" applyFont="1" applyAlignment="1">
      <alignment horizontal="right" vertical="top" wrapText="1"/>
    </xf>
    <xf numFmtId="3" fontId="36" fillId="0" borderId="0" xfId="60" applyNumberFormat="1" applyFont="1" applyFill="1" applyBorder="1" applyAlignment="1" applyProtection="1">
      <alignment horizontal="right" vertical="top" wrapText="1"/>
    </xf>
    <xf numFmtId="3" fontId="26" fillId="0" borderId="0" xfId="0" applyNumberFormat="1" applyFont="1" applyFill="1" applyBorder="1" applyAlignment="1">
      <alignment horizontal="right" vertical="top"/>
    </xf>
    <xf numFmtId="3" fontId="36" fillId="0" borderId="0" xfId="0" applyNumberFormat="1" applyFont="1" applyFill="1" applyBorder="1" applyAlignment="1">
      <alignment horizontal="right" vertical="top"/>
    </xf>
    <xf numFmtId="3" fontId="36" fillId="0" borderId="0" xfId="0" applyNumberFormat="1" applyFont="1" applyFill="1" applyAlignment="1">
      <alignment horizontal="right" vertical="top"/>
    </xf>
    <xf numFmtId="3" fontId="36" fillId="0" borderId="0" xfId="0" applyNumberFormat="1" applyFont="1" applyBorder="1" applyAlignment="1">
      <alignment horizontal="right" vertical="top"/>
    </xf>
    <xf numFmtId="3" fontId="37" fillId="0" borderId="0" xfId="0" applyNumberFormat="1" applyFont="1" applyFill="1" applyBorder="1" applyAlignment="1">
      <alignment horizontal="right" vertical="top"/>
    </xf>
    <xf numFmtId="3" fontId="38" fillId="0" borderId="0" xfId="0" applyNumberFormat="1" applyFont="1" applyFill="1" applyBorder="1" applyAlignment="1">
      <alignment horizontal="right" vertical="top"/>
    </xf>
    <xf numFmtId="3" fontId="36" fillId="0" borderId="12" xfId="0" applyNumberFormat="1" applyFont="1" applyBorder="1" applyAlignment="1">
      <alignment horizontal="right" vertical="top"/>
    </xf>
    <xf numFmtId="3" fontId="37" fillId="0" borderId="12" xfId="60" applyNumberFormat="1" applyFont="1" applyFill="1" applyBorder="1" applyAlignment="1" applyProtection="1">
      <alignment horizontal="right" vertical="top"/>
    </xf>
    <xf numFmtId="3" fontId="36" fillId="0" borderId="12" xfId="60" applyNumberFormat="1" applyFont="1" applyFill="1" applyBorder="1" applyAlignment="1" applyProtection="1">
      <alignment horizontal="right" vertical="top"/>
    </xf>
    <xf numFmtId="4" fontId="36" fillId="0" borderId="10" xfId="62" applyNumberFormat="1" applyFont="1" applyFill="1" applyBorder="1" applyAlignment="1">
      <alignment horizontal="right" vertical="top"/>
    </xf>
    <xf numFmtId="4" fontId="36" fillId="0" borderId="0" xfId="0" applyNumberFormat="1" applyFont="1" applyFill="1" applyBorder="1" applyAlignment="1">
      <alignment horizontal="right" vertical="top" shrinkToFit="1"/>
    </xf>
    <xf numFmtId="4" fontId="36" fillId="0" borderId="0" xfId="39" applyNumberFormat="1" applyFont="1" applyFill="1" applyBorder="1" applyAlignment="1">
      <alignment horizontal="right" vertical="top"/>
    </xf>
    <xf numFmtId="4" fontId="36" fillId="0" borderId="0" xfId="62" applyNumberFormat="1" applyFont="1" applyFill="1" applyBorder="1" applyAlignment="1">
      <alignment horizontal="right" vertical="top"/>
    </xf>
    <xf numFmtId="4" fontId="38" fillId="0" borderId="10" xfId="62" applyNumberFormat="1" applyFont="1" applyFill="1" applyBorder="1" applyAlignment="1">
      <alignment horizontal="right" vertical="top"/>
    </xf>
    <xf numFmtId="4" fontId="36" fillId="0" borderId="0" xfId="24" applyNumberFormat="1" applyFont="1" applyFill="1" applyBorder="1" applyAlignment="1">
      <alignment horizontal="right" vertical="top"/>
    </xf>
    <xf numFmtId="4" fontId="36" fillId="26" borderId="11" xfId="62" applyNumberFormat="1" applyFont="1" applyFill="1" applyBorder="1" applyAlignment="1">
      <alignment horizontal="right" vertical="top"/>
    </xf>
    <xf numFmtId="4" fontId="36" fillId="0" borderId="0" xfId="62" applyNumberFormat="1" applyFont="1" applyFill="1" applyBorder="1" applyAlignment="1">
      <alignment horizontal="right" vertical="top" wrapText="1"/>
    </xf>
    <xf numFmtId="4" fontId="36" fillId="27" borderId="13" xfId="62" applyNumberFormat="1" applyFont="1" applyFill="1" applyBorder="1" applyAlignment="1">
      <alignment horizontal="right" vertical="top"/>
    </xf>
    <xf numFmtId="4" fontId="36" fillId="0" borderId="10" xfId="62" applyNumberFormat="1" applyFont="1" applyFill="1" applyBorder="1" applyAlignment="1">
      <alignment horizontal="right" vertical="top" shrinkToFit="1"/>
    </xf>
    <xf numFmtId="4" fontId="26" fillId="0" borderId="0" xfId="0" applyNumberFormat="1" applyFont="1" applyFill="1" applyBorder="1" applyAlignment="1">
      <alignment horizontal="right" vertical="top"/>
    </xf>
    <xf numFmtId="4" fontId="36" fillId="0" borderId="0" xfId="0" applyNumberFormat="1" applyFont="1" applyFill="1" applyAlignment="1">
      <alignment horizontal="right" vertical="top"/>
    </xf>
    <xf numFmtId="4" fontId="36" fillId="0" borderId="0" xfId="0" applyNumberFormat="1" applyFont="1" applyBorder="1" applyAlignment="1">
      <alignment horizontal="right" vertical="top"/>
    </xf>
    <xf numFmtId="4" fontId="36" fillId="0" borderId="0" xfId="62" applyNumberFormat="1" applyFont="1" applyAlignment="1">
      <alignment horizontal="right" vertical="top"/>
    </xf>
    <xf numFmtId="4" fontId="38" fillId="0" borderId="0" xfId="0" applyNumberFormat="1" applyFont="1" applyFill="1" applyBorder="1" applyAlignment="1">
      <alignment horizontal="right" vertical="top"/>
    </xf>
    <xf numFmtId="4" fontId="37" fillId="0" borderId="12" xfId="60" applyNumberFormat="1" applyFont="1" applyFill="1" applyBorder="1" applyAlignment="1" applyProtection="1">
      <alignment horizontal="right" vertical="top"/>
    </xf>
    <xf numFmtId="4" fontId="36" fillId="0" borderId="12" xfId="60" applyNumberFormat="1" applyFont="1" applyFill="1" applyBorder="1" applyAlignment="1" applyProtection="1">
      <alignment horizontal="right" vertical="top"/>
    </xf>
    <xf numFmtId="3" fontId="36" fillId="0" borderId="10" xfId="0" applyNumberFormat="1" applyFont="1" applyFill="1" applyBorder="1" applyAlignment="1">
      <alignment horizontal="right" vertical="top"/>
    </xf>
    <xf numFmtId="3" fontId="38" fillId="0" borderId="10" xfId="0" applyNumberFormat="1" applyFont="1" applyFill="1" applyBorder="1" applyAlignment="1">
      <alignment horizontal="right" vertical="top"/>
    </xf>
    <xf numFmtId="3" fontId="36" fillId="26" borderId="11" xfId="0" applyNumberFormat="1" applyFont="1" applyFill="1" applyBorder="1" applyAlignment="1">
      <alignment horizontal="right" vertical="top" wrapText="1"/>
    </xf>
    <xf numFmtId="3" fontId="36" fillId="0" borderId="0" xfId="0" applyNumberFormat="1" applyFont="1" applyFill="1" applyBorder="1" applyAlignment="1">
      <alignment horizontal="right" vertical="top" wrapText="1"/>
    </xf>
    <xf numFmtId="3" fontId="36" fillId="27" borderId="13" xfId="0" applyNumberFormat="1" applyFont="1" applyFill="1" applyBorder="1" applyAlignment="1">
      <alignment horizontal="right" vertical="top"/>
    </xf>
    <xf numFmtId="3" fontId="26" fillId="0" borderId="0" xfId="0" applyNumberFormat="1" applyFont="1" applyFill="1" applyBorder="1"/>
    <xf numFmtId="3" fontId="36" fillId="0" borderId="0" xfId="43" applyNumberFormat="1" applyFont="1" applyFill="1" applyBorder="1" applyAlignment="1">
      <alignment horizontal="right" vertical="top"/>
    </xf>
    <xf numFmtId="0" fontId="36" fillId="0" borderId="10" xfId="0" applyFont="1" applyFill="1" applyBorder="1" applyAlignment="1">
      <alignment horizontal="center" vertical="top"/>
    </xf>
    <xf numFmtId="0" fontId="36" fillId="0" borderId="0" xfId="0" applyFont="1" applyFill="1" applyBorder="1" applyAlignment="1">
      <alignment horizontal="center" vertical="top" shrinkToFit="1"/>
    </xf>
    <xf numFmtId="0" fontId="36" fillId="0" borderId="0" xfId="0" applyFont="1" applyFill="1" applyBorder="1" applyAlignment="1">
      <alignment horizontal="center" vertical="top"/>
    </xf>
    <xf numFmtId="0" fontId="36" fillId="0" borderId="0" xfId="24" applyFont="1" applyFill="1" applyBorder="1" applyAlignment="1">
      <alignment horizontal="center" vertical="top"/>
    </xf>
    <xf numFmtId="0" fontId="36" fillId="0" borderId="0" xfId="0" applyFont="1" applyFill="1" applyBorder="1" applyAlignment="1">
      <alignment horizontal="center" vertical="top" wrapText="1"/>
    </xf>
    <xf numFmtId="0" fontId="36" fillId="26" borderId="11" xfId="0" applyFont="1" applyFill="1" applyBorder="1" applyAlignment="1">
      <alignment horizontal="center" vertical="top"/>
    </xf>
    <xf numFmtId="0" fontId="36" fillId="0" borderId="0" xfId="0" applyFont="1" applyAlignment="1">
      <alignment horizontal="center" vertical="top"/>
    </xf>
    <xf numFmtId="0" fontId="36" fillId="27" borderId="13" xfId="0" applyFont="1" applyFill="1" applyBorder="1" applyAlignment="1">
      <alignment horizontal="center" vertical="top"/>
    </xf>
    <xf numFmtId="0" fontId="36" fillId="0" borderId="0" xfId="0" applyFont="1" applyBorder="1" applyAlignment="1">
      <alignment horizontal="center" vertical="top" wrapText="1"/>
    </xf>
    <xf numFmtId="1" fontId="36" fillId="0" borderId="10" xfId="0" applyNumberFormat="1" applyFont="1" applyFill="1" applyBorder="1" applyAlignment="1">
      <alignment horizontal="center" vertical="top"/>
    </xf>
    <xf numFmtId="0" fontId="38" fillId="0" borderId="0" xfId="0" applyFont="1" applyAlignment="1">
      <alignment horizontal="center" vertical="top" wrapText="1"/>
    </xf>
    <xf numFmtId="0" fontId="26" fillId="0" borderId="0" xfId="0" applyFont="1" applyFill="1" applyBorder="1" applyAlignment="1">
      <alignment horizontal="center"/>
    </xf>
    <xf numFmtId="167" fontId="36" fillId="0" borderId="0" xfId="0" applyNumberFormat="1" applyFont="1" applyAlignment="1">
      <alignment horizontal="center" vertical="top"/>
    </xf>
    <xf numFmtId="0" fontId="36" fillId="0" borderId="0" xfId="0" applyFont="1" applyFill="1" applyAlignment="1">
      <alignment horizontal="center" vertical="top"/>
    </xf>
    <xf numFmtId="0" fontId="36" fillId="0" borderId="0" xfId="0" applyFont="1" applyBorder="1" applyAlignment="1">
      <alignment horizontal="center" vertical="top"/>
    </xf>
    <xf numFmtId="0" fontId="38" fillId="0" borderId="0" xfId="0" applyFont="1" applyAlignment="1">
      <alignment horizontal="center" vertical="top"/>
    </xf>
    <xf numFmtId="1" fontId="36" fillId="0" borderId="0" xfId="0" applyNumberFormat="1" applyFont="1" applyFill="1" applyBorder="1" applyAlignment="1">
      <alignment horizontal="center" vertical="top"/>
    </xf>
    <xf numFmtId="4" fontId="37" fillId="0" borderId="0" xfId="0" applyNumberFormat="1" applyFont="1" applyFill="1" applyBorder="1" applyAlignment="1">
      <alignment horizontal="center" vertical="top"/>
    </xf>
    <xf numFmtId="4" fontId="36" fillId="0" borderId="0" xfId="0" applyNumberFormat="1" applyFont="1" applyBorder="1" applyAlignment="1">
      <alignment horizontal="center" vertical="top"/>
    </xf>
    <xf numFmtId="4" fontId="36" fillId="0" borderId="0" xfId="60" applyNumberFormat="1" applyFont="1" applyFill="1" applyBorder="1" applyAlignment="1" applyProtection="1">
      <alignment horizontal="center" vertical="top" wrapText="1"/>
    </xf>
    <xf numFmtId="0" fontId="36" fillId="0" borderId="12" xfId="0" applyFont="1" applyBorder="1" applyAlignment="1">
      <alignment horizontal="center" vertical="top"/>
    </xf>
    <xf numFmtId="0" fontId="37" fillId="0" borderId="12" xfId="0" applyFont="1" applyBorder="1" applyAlignment="1">
      <alignment horizontal="center" vertical="top"/>
    </xf>
    <xf numFmtId="49" fontId="40" fillId="0" borderId="0" xfId="0" applyNumberFormat="1" applyFont="1" applyFill="1" applyAlignment="1">
      <alignment horizontal="left" vertical="top" wrapText="1"/>
    </xf>
    <xf numFmtId="0" fontId="36" fillId="0" borderId="0" xfId="0" applyFont="1" applyFill="1" applyAlignment="1">
      <alignment vertical="top" wrapText="1"/>
    </xf>
    <xf numFmtId="0" fontId="36" fillId="0" borderId="0" xfId="0" applyFont="1" applyFill="1" applyAlignment="1">
      <alignment horizontal="right" vertical="top" wrapText="1"/>
    </xf>
    <xf numFmtId="0" fontId="36" fillId="0" borderId="0" xfId="0" applyFont="1" applyFill="1" applyAlignment="1">
      <alignment horizontal="center" vertical="top" wrapText="1"/>
    </xf>
    <xf numFmtId="3" fontId="36" fillId="0" borderId="0" xfId="0" applyNumberFormat="1" applyFont="1" applyFill="1" applyAlignment="1">
      <alignment horizontal="right" vertical="top" wrapText="1"/>
    </xf>
    <xf numFmtId="4" fontId="36" fillId="0" borderId="0" xfId="0" applyNumberFormat="1" applyFont="1" applyFill="1" applyAlignment="1">
      <alignment horizontal="right" vertical="top" wrapText="1"/>
    </xf>
    <xf numFmtId="3" fontId="36" fillId="28" borderId="0" xfId="0" applyNumberFormat="1" applyFont="1" applyFill="1" applyBorder="1" applyAlignment="1">
      <alignment horizontal="right" vertical="top" shrinkToFit="1"/>
    </xf>
    <xf numFmtId="4" fontId="36" fillId="28" borderId="0" xfId="0" applyNumberFormat="1" applyFont="1" applyFill="1" applyBorder="1" applyAlignment="1">
      <alignment horizontal="right" vertical="top" shrinkToFit="1"/>
    </xf>
    <xf numFmtId="0" fontId="45" fillId="0" borderId="0" xfId="0" applyFont="1" applyFill="1" applyBorder="1" applyAlignment="1">
      <alignment horizontal="justify" vertical="top" shrinkToFit="1"/>
    </xf>
    <xf numFmtId="0" fontId="47" fillId="0" borderId="0" xfId="0" applyFont="1" applyFill="1" applyBorder="1" applyAlignment="1">
      <alignment horizontal="left" vertical="top"/>
    </xf>
    <xf numFmtId="0" fontId="47" fillId="0" borderId="0" xfId="0" applyFont="1" applyFill="1" applyBorder="1" applyAlignment="1">
      <alignment horizontal="left" vertical="top" wrapText="1"/>
    </xf>
    <xf numFmtId="4" fontId="47" fillId="0" borderId="0" xfId="62" applyNumberFormat="1" applyFont="1" applyFill="1" applyBorder="1" applyAlignment="1">
      <alignment horizontal="right" vertical="top"/>
    </xf>
    <xf numFmtId="169" fontId="47" fillId="0" borderId="0" xfId="62" applyNumberFormat="1" applyFont="1" applyFill="1" applyBorder="1" applyAlignment="1">
      <alignment horizontal="right" vertical="top" shrinkToFit="1"/>
    </xf>
    <xf numFmtId="0" fontId="48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left" vertical="top"/>
    </xf>
    <xf numFmtId="4" fontId="48" fillId="0" borderId="0" xfId="62" applyNumberFormat="1" applyFont="1" applyFill="1" applyBorder="1" applyAlignment="1">
      <alignment horizontal="right" vertical="top"/>
    </xf>
    <xf numFmtId="0" fontId="47" fillId="0" borderId="0" xfId="0" applyFont="1" applyFill="1" applyBorder="1" applyAlignment="1">
      <alignment horizontal="left" vertical="top" wrapText="1" shrinkToFit="1"/>
    </xf>
    <xf numFmtId="4" fontId="47" fillId="0" borderId="0" xfId="39" applyNumberFormat="1" applyFont="1" applyFill="1" applyBorder="1" applyAlignment="1">
      <alignment horizontal="right" vertical="top"/>
    </xf>
    <xf numFmtId="169" fontId="47" fillId="0" borderId="0" xfId="62" applyNumberFormat="1" applyFont="1" applyFill="1" applyBorder="1" applyAlignment="1">
      <alignment horizontal="right" vertical="top"/>
    </xf>
    <xf numFmtId="4" fontId="47" fillId="0" borderId="0" xfId="0" applyNumberFormat="1" applyFont="1" applyFill="1" applyBorder="1" applyAlignment="1">
      <alignment horizontal="right" vertical="top" shrinkToFit="1"/>
    </xf>
    <xf numFmtId="0" fontId="47" fillId="0" borderId="10" xfId="0" applyFont="1" applyFill="1" applyBorder="1" applyAlignment="1">
      <alignment horizontal="left" vertical="top"/>
    </xf>
    <xf numFmtId="4" fontId="48" fillId="0" borderId="10" xfId="62" applyNumberFormat="1" applyFont="1" applyFill="1" applyBorder="1" applyAlignment="1">
      <alignment horizontal="right" vertical="top"/>
    </xf>
    <xf numFmtId="169" fontId="48" fillId="0" borderId="10" xfId="62" applyNumberFormat="1" applyFont="1" applyFill="1" applyBorder="1" applyAlignment="1">
      <alignment horizontal="right" vertical="top" shrinkToFit="1"/>
    </xf>
    <xf numFmtId="0" fontId="49" fillId="0" borderId="0" xfId="0" applyFont="1" applyFill="1" applyBorder="1" applyAlignment="1">
      <alignment horizontal="left" vertical="top" wrapText="1"/>
    </xf>
    <xf numFmtId="169" fontId="47" fillId="0" borderId="0" xfId="0" applyNumberFormat="1" applyFont="1" applyFill="1" applyBorder="1" applyAlignment="1">
      <alignment horizontal="right" vertical="top"/>
    </xf>
    <xf numFmtId="169" fontId="47" fillId="0" borderId="0" xfId="62" applyNumberFormat="1" applyFont="1" applyFill="1" applyBorder="1" applyAlignment="1" applyProtection="1">
      <alignment horizontal="right" vertical="top" wrapText="1"/>
      <protection locked="0"/>
    </xf>
    <xf numFmtId="49" fontId="47" fillId="0" borderId="0" xfId="0" applyNumberFormat="1" applyFont="1" applyFill="1" applyAlignment="1">
      <alignment horizontal="left" vertical="top" wrapText="1"/>
    </xf>
    <xf numFmtId="4" fontId="47" fillId="0" borderId="0" xfId="62" applyNumberFormat="1" applyFont="1" applyFill="1" applyBorder="1" applyAlignment="1">
      <alignment horizontal="right" vertical="top" wrapText="1"/>
    </xf>
    <xf numFmtId="169" fontId="47" fillId="0" borderId="0" xfId="60" applyNumberFormat="1" applyFont="1" applyFill="1" applyBorder="1" applyAlignment="1">
      <alignment horizontal="right" vertical="top"/>
    </xf>
    <xf numFmtId="0" fontId="50" fillId="0" borderId="10" xfId="0" applyFont="1" applyFill="1" applyBorder="1" applyAlignment="1">
      <alignment horizontal="left" vertical="top"/>
    </xf>
    <xf numFmtId="4" fontId="50" fillId="0" borderId="10" xfId="62" applyNumberFormat="1" applyFont="1" applyFill="1" applyBorder="1" applyAlignment="1">
      <alignment horizontal="right" vertical="top"/>
    </xf>
    <xf numFmtId="169" fontId="50" fillId="0" borderId="10" xfId="62" applyNumberFormat="1" applyFont="1" applyFill="1" applyBorder="1" applyAlignment="1">
      <alignment horizontal="right" vertical="top" shrinkToFit="1"/>
    </xf>
    <xf numFmtId="49" fontId="47" fillId="0" borderId="0" xfId="62" applyNumberFormat="1" applyFont="1" applyFill="1" applyBorder="1" applyAlignment="1" applyProtection="1">
      <alignment horizontal="left" vertical="top" wrapText="1"/>
    </xf>
    <xf numFmtId="0" fontId="47" fillId="0" borderId="0" xfId="62" applyNumberFormat="1" applyFont="1" applyFill="1" applyBorder="1" applyAlignment="1" applyProtection="1">
      <alignment horizontal="left" vertical="top" wrapText="1"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 vertical="top"/>
    </xf>
    <xf numFmtId="0" fontId="47" fillId="0" borderId="0" xfId="0" applyFont="1" applyFill="1" applyAlignment="1">
      <alignment horizontal="left" vertical="top" wrapText="1"/>
    </xf>
    <xf numFmtId="4" fontId="47" fillId="0" borderId="0" xfId="60" applyNumberFormat="1" applyFont="1" applyFill="1" applyBorder="1" applyAlignment="1" applyProtection="1">
      <alignment horizontal="right" vertical="top"/>
    </xf>
    <xf numFmtId="0" fontId="48" fillId="0" borderId="0" xfId="0" applyFont="1" applyFill="1" applyBorder="1"/>
    <xf numFmtId="4" fontId="47" fillId="0" borderId="0" xfId="60" applyNumberFormat="1" applyFont="1" applyFill="1" applyBorder="1" applyAlignment="1" applyProtection="1">
      <alignment horizontal="right" vertical="top" wrapText="1"/>
    </xf>
    <xf numFmtId="169" fontId="47" fillId="0" borderId="0" xfId="60" applyNumberFormat="1" applyFont="1" applyFill="1" applyBorder="1" applyAlignment="1" applyProtection="1">
      <alignment horizontal="right" vertical="top" wrapText="1"/>
    </xf>
    <xf numFmtId="169" fontId="47" fillId="0" borderId="0" xfId="0" applyNumberFormat="1" applyFont="1" applyFill="1" applyAlignment="1">
      <alignment horizontal="right" vertical="top"/>
    </xf>
    <xf numFmtId="0" fontId="47" fillId="0" borderId="13" xfId="0" applyFont="1" applyFill="1" applyBorder="1" applyAlignment="1">
      <alignment horizontal="left" vertical="top" wrapText="1"/>
    </xf>
    <xf numFmtId="49" fontId="47" fillId="0" borderId="0" xfId="0" applyNumberFormat="1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left" vertical="top" wrapText="1"/>
    </xf>
    <xf numFmtId="1" fontId="50" fillId="0" borderId="10" xfId="0" applyNumberFormat="1" applyFont="1" applyFill="1" applyBorder="1" applyAlignment="1">
      <alignment horizontal="left" vertical="top"/>
    </xf>
    <xf numFmtId="4" fontId="50" fillId="0" borderId="10" xfId="62" applyNumberFormat="1" applyFont="1" applyFill="1" applyBorder="1" applyAlignment="1">
      <alignment horizontal="right" vertical="top" shrinkToFit="1"/>
    </xf>
    <xf numFmtId="169" fontId="50" fillId="0" borderId="10" xfId="0" applyNumberFormat="1" applyFont="1" applyFill="1" applyBorder="1" applyAlignment="1">
      <alignment horizontal="right" vertical="top"/>
    </xf>
    <xf numFmtId="3" fontId="47" fillId="0" borderId="0" xfId="60" applyNumberFormat="1" applyFont="1" applyFill="1" applyBorder="1" applyAlignment="1" applyProtection="1">
      <alignment horizontal="left" vertical="top" wrapText="1"/>
    </xf>
    <xf numFmtId="0" fontId="48" fillId="0" borderId="0" xfId="0" applyFont="1" applyFill="1" applyAlignment="1">
      <alignment horizontal="left" vertical="top" wrapText="1"/>
    </xf>
    <xf numFmtId="4" fontId="47" fillId="0" borderId="0" xfId="0" applyNumberFormat="1" applyFont="1" applyFill="1" applyBorder="1" applyAlignment="1">
      <alignment horizontal="right" vertical="top"/>
    </xf>
    <xf numFmtId="0" fontId="47" fillId="0" borderId="0" xfId="0" applyNumberFormat="1" applyFont="1" applyFill="1" applyAlignment="1">
      <alignment horizontal="left" vertical="top" wrapText="1"/>
    </xf>
    <xf numFmtId="0" fontId="47" fillId="0" borderId="0" xfId="0" applyFont="1" applyBorder="1" applyAlignment="1" applyProtection="1">
      <alignment horizontal="justify" vertical="top" wrapText="1"/>
    </xf>
    <xf numFmtId="0" fontId="47" fillId="0" borderId="0" xfId="0" applyFont="1" applyBorder="1" applyAlignment="1" applyProtection="1">
      <alignment horizontal="center" vertical="top" wrapText="1"/>
    </xf>
    <xf numFmtId="2" fontId="47" fillId="0" borderId="0" xfId="0" applyNumberFormat="1" applyFont="1" applyBorder="1" applyAlignment="1" applyProtection="1">
      <alignment horizontal="right" vertical="top" wrapText="1"/>
    </xf>
    <xf numFmtId="0" fontId="47" fillId="0" borderId="0" xfId="0" applyFont="1" applyBorder="1" applyAlignment="1">
      <alignment vertical="top" wrapText="1"/>
    </xf>
    <xf numFmtId="0" fontId="47" fillId="0" borderId="0" xfId="0" applyFont="1" applyBorder="1" applyAlignment="1">
      <alignment horizontal="center" vertical="top"/>
    </xf>
    <xf numFmtId="4" fontId="47" fillId="0" borderId="0" xfId="0" applyNumberFormat="1" applyFont="1" applyFill="1" applyAlignment="1">
      <alignment horizontal="right" vertical="top" wrapText="1"/>
    </xf>
    <xf numFmtId="0" fontId="48" fillId="0" borderId="0" xfId="0" applyFont="1" applyFill="1" applyBorder="1" applyAlignment="1">
      <alignment horizontal="right" vertical="top"/>
    </xf>
    <xf numFmtId="0" fontId="47" fillId="0" borderId="0" xfId="0" applyFont="1" applyFill="1" applyAlignment="1">
      <alignment horizontal="left" vertical="top"/>
    </xf>
    <xf numFmtId="4" fontId="47" fillId="0" borderId="0" xfId="0" applyNumberFormat="1" applyFont="1" applyFill="1" applyAlignment="1">
      <alignment horizontal="right" vertical="top"/>
    </xf>
    <xf numFmtId="169" fontId="47" fillId="0" borderId="0" xfId="60" applyNumberFormat="1" applyFont="1" applyFill="1" applyBorder="1" applyAlignment="1" applyProtection="1">
      <alignment horizontal="right" vertical="top"/>
    </xf>
    <xf numFmtId="49" fontId="49" fillId="0" borderId="0" xfId="0" applyNumberFormat="1" applyFont="1" applyFill="1" applyAlignment="1">
      <alignment horizontal="left" vertical="top" wrapText="1"/>
    </xf>
    <xf numFmtId="49" fontId="47" fillId="0" borderId="12" xfId="0" applyNumberFormat="1" applyFont="1" applyFill="1" applyBorder="1" applyAlignment="1">
      <alignment horizontal="left" vertical="top" wrapText="1"/>
    </xf>
    <xf numFmtId="0" fontId="47" fillId="0" borderId="12" xfId="0" applyFont="1" applyFill="1" applyBorder="1" applyAlignment="1">
      <alignment horizontal="left" vertical="top" wrapText="1"/>
    </xf>
    <xf numFmtId="0" fontId="47" fillId="0" borderId="12" xfId="0" applyFont="1" applyFill="1" applyBorder="1" applyAlignment="1">
      <alignment horizontal="left" vertical="top"/>
    </xf>
    <xf numFmtId="169" fontId="47" fillId="0" borderId="12" xfId="60" applyNumberFormat="1" applyFont="1" applyFill="1" applyBorder="1" applyAlignment="1" applyProtection="1">
      <alignment horizontal="right" vertical="top"/>
    </xf>
    <xf numFmtId="0" fontId="47" fillId="0" borderId="0" xfId="60" applyNumberFormat="1" applyFont="1" applyFill="1" applyBorder="1" applyAlignment="1" applyProtection="1">
      <alignment horizontal="left" vertical="top" wrapText="1"/>
    </xf>
    <xf numFmtId="49" fontId="49" fillId="0" borderId="12" xfId="0" applyNumberFormat="1" applyFont="1" applyFill="1" applyBorder="1" applyAlignment="1">
      <alignment horizontal="left" vertical="top" wrapText="1"/>
    </xf>
    <xf numFmtId="0" fontId="49" fillId="0" borderId="12" xfId="60" applyNumberFormat="1" applyFont="1" applyFill="1" applyBorder="1" applyAlignment="1" applyProtection="1">
      <alignment horizontal="left" vertical="top" wrapText="1"/>
    </xf>
    <xf numFmtId="0" fontId="49" fillId="0" borderId="12" xfId="0" applyFont="1" applyFill="1" applyBorder="1" applyAlignment="1">
      <alignment horizontal="left" vertical="top"/>
    </xf>
    <xf numFmtId="4" fontId="49" fillId="0" borderId="12" xfId="60" applyNumberFormat="1" applyFont="1" applyFill="1" applyBorder="1" applyAlignment="1" applyProtection="1">
      <alignment horizontal="right" vertical="top"/>
    </xf>
    <xf numFmtId="0" fontId="47" fillId="0" borderId="12" xfId="60" applyNumberFormat="1" applyFont="1" applyFill="1" applyBorder="1" applyAlignment="1" applyProtection="1">
      <alignment horizontal="left" vertical="top" wrapText="1"/>
    </xf>
    <xf numFmtId="4" fontId="47" fillId="0" borderId="12" xfId="60" applyNumberFormat="1" applyFont="1" applyFill="1" applyBorder="1" applyAlignment="1" applyProtection="1">
      <alignment horizontal="right" vertical="top"/>
    </xf>
    <xf numFmtId="0" fontId="38" fillId="0" borderId="0" xfId="0" applyFont="1" applyFill="1" applyBorder="1"/>
    <xf numFmtId="0" fontId="48" fillId="0" borderId="0" xfId="0" applyFont="1" applyFill="1" applyBorder="1" applyAlignment="1">
      <alignment horizontal="center" vertical="top"/>
    </xf>
    <xf numFmtId="0" fontId="55" fillId="0" borderId="0" xfId="0" applyFont="1" applyFill="1" applyBorder="1"/>
    <xf numFmtId="0" fontId="47" fillId="0" borderId="0" xfId="0" applyFont="1" applyFill="1" applyBorder="1" applyAlignment="1">
      <alignment horizontal="center" vertical="top" readingOrder="1"/>
    </xf>
    <xf numFmtId="0" fontId="47" fillId="0" borderId="0" xfId="0" applyFont="1" applyFill="1" applyBorder="1" applyAlignment="1">
      <alignment horizontal="center" vertical="top"/>
    </xf>
    <xf numFmtId="0" fontId="47" fillId="0" borderId="0" xfId="0" applyFont="1" applyFill="1" applyBorder="1"/>
    <xf numFmtId="0" fontId="47" fillId="0" borderId="0" xfId="0" applyFont="1" applyFill="1" applyBorder="1" applyAlignment="1">
      <alignment vertical="top" wrapText="1"/>
    </xf>
    <xf numFmtId="0" fontId="48" fillId="0" borderId="0" xfId="0" applyFont="1" applyBorder="1" applyAlignment="1">
      <alignment horizontal="center" vertical="top"/>
    </xf>
    <xf numFmtId="0" fontId="38" fillId="0" borderId="0" xfId="0" applyFont="1" applyFill="1" applyBorder="1" applyAlignment="1">
      <alignment horizontal="left" vertical="top" wrapText="1"/>
    </xf>
    <xf numFmtId="4" fontId="38" fillId="0" borderId="0" xfId="0" applyNumberFormat="1" applyFont="1" applyFill="1" applyBorder="1" applyAlignment="1">
      <alignment horizontal="left" vertical="top" wrapText="1"/>
    </xf>
    <xf numFmtId="49" fontId="52" fillId="0" borderId="0" xfId="0" applyNumberFormat="1" applyFont="1" applyFill="1" applyBorder="1" applyAlignment="1">
      <alignment horizontal="left" vertical="top"/>
    </xf>
    <xf numFmtId="0" fontId="50" fillId="0" borderId="0" xfId="0" applyFont="1" applyFill="1" applyBorder="1" applyAlignment="1">
      <alignment horizontal="left" vertical="top"/>
    </xf>
    <xf numFmtId="4" fontId="50" fillId="0" borderId="0" xfId="62" applyNumberFormat="1" applyFont="1" applyFill="1" applyBorder="1" applyAlignment="1">
      <alignment horizontal="right" vertical="top"/>
    </xf>
    <xf numFmtId="169" fontId="50" fillId="0" borderId="0" xfId="62" applyNumberFormat="1" applyFont="1" applyFill="1" applyBorder="1" applyAlignment="1">
      <alignment horizontal="right" vertical="top" shrinkToFit="1"/>
    </xf>
    <xf numFmtId="4" fontId="48" fillId="0" borderId="0" xfId="62" applyNumberFormat="1" applyFont="1" applyBorder="1" applyAlignment="1">
      <alignment horizontal="center" vertical="center"/>
    </xf>
    <xf numFmtId="170" fontId="48" fillId="0" borderId="0" xfId="62" applyNumberFormat="1" applyFont="1" applyBorder="1" applyAlignment="1">
      <alignment horizontal="center"/>
    </xf>
    <xf numFmtId="0" fontId="47" fillId="0" borderId="0" xfId="0" applyFont="1" applyBorder="1" applyAlignment="1">
      <alignment horizontal="center" vertical="top" readingOrder="1"/>
    </xf>
    <xf numFmtId="4" fontId="47" fillId="0" borderId="0" xfId="62" applyNumberFormat="1" applyFont="1" applyBorder="1" applyAlignment="1">
      <alignment horizontal="center" vertical="center"/>
    </xf>
    <xf numFmtId="170" fontId="47" fillId="0" borderId="0" xfId="62" applyNumberFormat="1" applyFont="1" applyBorder="1" applyAlignment="1">
      <alignment horizontal="center"/>
    </xf>
    <xf numFmtId="0" fontId="47" fillId="0" borderId="0" xfId="0" applyFont="1" applyBorder="1"/>
    <xf numFmtId="0" fontId="55" fillId="0" borderId="0" xfId="0" applyFont="1" applyBorder="1"/>
    <xf numFmtId="0" fontId="48" fillId="0" borderId="0" xfId="0" applyFont="1" applyBorder="1"/>
    <xf numFmtId="0" fontId="47" fillId="0" borderId="0" xfId="0" applyFont="1" applyFill="1" applyBorder="1" applyAlignment="1">
      <alignment horizontal="left" vertical="top" shrinkToFit="1"/>
    </xf>
    <xf numFmtId="0" fontId="47" fillId="0" borderId="14" xfId="0" applyFont="1" applyFill="1" applyBorder="1" applyAlignment="1">
      <alignment horizontal="left" vertical="top"/>
    </xf>
    <xf numFmtId="0" fontId="47" fillId="0" borderId="14" xfId="0" applyFont="1" applyFill="1" applyBorder="1" applyAlignment="1">
      <alignment horizontal="left" vertical="top" wrapText="1"/>
    </xf>
    <xf numFmtId="0" fontId="48" fillId="0" borderId="14" xfId="24" applyFont="1" applyFill="1" applyBorder="1" applyAlignment="1">
      <alignment horizontal="left" vertical="top" wrapText="1"/>
    </xf>
    <xf numFmtId="0" fontId="47" fillId="0" borderId="14" xfId="24" applyFont="1" applyFill="1" applyBorder="1" applyAlignment="1">
      <alignment horizontal="left" vertical="top" wrapText="1"/>
    </xf>
    <xf numFmtId="0" fontId="47" fillId="0" borderId="14" xfId="24" applyFont="1" applyFill="1" applyBorder="1" applyAlignment="1">
      <alignment horizontal="left" vertical="top"/>
    </xf>
    <xf numFmtId="169" fontId="47" fillId="0" borderId="14" xfId="62" applyNumberFormat="1" applyFont="1" applyFill="1" applyBorder="1" applyAlignment="1" applyProtection="1">
      <alignment horizontal="right" vertical="top" wrapText="1"/>
      <protection locked="0"/>
    </xf>
    <xf numFmtId="4" fontId="47" fillId="0" borderId="14" xfId="24" applyNumberFormat="1" applyFont="1" applyFill="1" applyBorder="1" applyAlignment="1">
      <alignment horizontal="right" vertical="top"/>
    </xf>
    <xf numFmtId="49" fontId="47" fillId="0" borderId="14" xfId="0" applyNumberFormat="1" applyFont="1" applyFill="1" applyBorder="1" applyAlignment="1">
      <alignment horizontal="left" vertical="top" wrapText="1"/>
    </xf>
    <xf numFmtId="0" fontId="48" fillId="0" borderId="14" xfId="0" applyFont="1" applyFill="1" applyBorder="1" applyAlignment="1">
      <alignment horizontal="left" vertical="top" wrapText="1"/>
    </xf>
    <xf numFmtId="4" fontId="47" fillId="0" borderId="14" xfId="62" applyNumberFormat="1" applyFont="1" applyFill="1" applyBorder="1" applyAlignment="1">
      <alignment horizontal="right" vertical="top"/>
    </xf>
    <xf numFmtId="0" fontId="47" fillId="0" borderId="0" xfId="0" applyFont="1" applyBorder="1" applyAlignment="1">
      <alignment vertical="top"/>
    </xf>
    <xf numFmtId="170" fontId="47" fillId="0" borderId="0" xfId="62" applyNumberFormat="1" applyFont="1" applyBorder="1" applyAlignment="1">
      <alignment horizontal="right" vertical="top"/>
    </xf>
    <xf numFmtId="170" fontId="47" fillId="0" borderId="0" xfId="62" applyNumberFormat="1" applyFont="1" applyFill="1" applyBorder="1" applyAlignment="1">
      <alignment horizontal="right"/>
    </xf>
    <xf numFmtId="170" fontId="47" fillId="0" borderId="0" xfId="62" applyNumberFormat="1" applyFont="1" applyBorder="1" applyAlignment="1">
      <alignment horizontal="right"/>
    </xf>
    <xf numFmtId="4" fontId="47" fillId="0" borderId="0" xfId="62" applyNumberFormat="1" applyFont="1" applyBorder="1" applyAlignment="1">
      <alignment horizontal="right" vertical="top"/>
    </xf>
    <xf numFmtId="4" fontId="47" fillId="0" borderId="0" xfId="62" applyNumberFormat="1" applyFont="1" applyFill="1" applyBorder="1" applyAlignment="1">
      <alignment horizontal="right" vertical="center"/>
    </xf>
    <xf numFmtId="4" fontId="47" fillId="0" borderId="0" xfId="62" applyNumberFormat="1" applyFont="1" applyBorder="1" applyAlignment="1">
      <alignment horizontal="right" vertical="center"/>
    </xf>
    <xf numFmtId="3" fontId="47" fillId="0" borderId="0" xfId="0" applyNumberFormat="1" applyFont="1" applyFill="1" applyBorder="1" applyAlignment="1">
      <alignment horizontal="center" vertical="top"/>
    </xf>
    <xf numFmtId="3" fontId="48" fillId="0" borderId="0" xfId="0" applyNumberFormat="1" applyFont="1" applyFill="1" applyBorder="1" applyAlignment="1">
      <alignment horizontal="center" vertical="top" shrinkToFit="1"/>
    </xf>
    <xf numFmtId="3" fontId="47" fillId="0" borderId="0" xfId="0" applyNumberFormat="1" applyFont="1" applyFill="1" applyBorder="1" applyAlignment="1">
      <alignment horizontal="center" vertical="top" shrinkToFit="1"/>
    </xf>
    <xf numFmtId="3" fontId="48" fillId="0" borderId="10" xfId="0" applyNumberFormat="1" applyFont="1" applyFill="1" applyBorder="1" applyAlignment="1">
      <alignment horizontal="center" vertical="top"/>
    </xf>
    <xf numFmtId="3" fontId="47" fillId="0" borderId="14" xfId="24" applyNumberFormat="1" applyFont="1" applyFill="1" applyBorder="1" applyAlignment="1">
      <alignment horizontal="center" vertical="top"/>
    </xf>
    <xf numFmtId="3" fontId="47" fillId="0" borderId="14" xfId="0" applyNumberFormat="1" applyFont="1" applyFill="1" applyBorder="1" applyAlignment="1">
      <alignment horizontal="center" vertical="top"/>
    </xf>
    <xf numFmtId="3" fontId="47" fillId="0" borderId="0" xfId="0" applyNumberFormat="1" applyFont="1" applyFill="1" applyBorder="1" applyAlignment="1">
      <alignment horizontal="center" vertical="top" wrapText="1"/>
    </xf>
    <xf numFmtId="3" fontId="50" fillId="0" borderId="10" xfId="0" applyNumberFormat="1" applyFont="1" applyFill="1" applyBorder="1" applyAlignment="1">
      <alignment horizontal="center" vertical="top"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3" fontId="50" fillId="0" borderId="0" xfId="0" applyNumberFormat="1" applyFont="1" applyFill="1" applyBorder="1" applyAlignment="1">
      <alignment horizontal="center" vertical="top"/>
    </xf>
    <xf numFmtId="3" fontId="47" fillId="0" borderId="0" xfId="60" applyNumberFormat="1" applyFont="1" applyFill="1" applyBorder="1" applyAlignment="1" applyProtection="1">
      <alignment horizontal="center" vertical="top" wrapText="1"/>
    </xf>
    <xf numFmtId="9" fontId="47" fillId="0" borderId="0" xfId="43" applyFont="1" applyFill="1" applyBorder="1" applyAlignment="1" applyProtection="1">
      <alignment horizontal="center" vertical="top" wrapText="1"/>
    </xf>
    <xf numFmtId="3" fontId="50" fillId="0" borderId="10" xfId="62" applyNumberFormat="1" applyFont="1" applyFill="1" applyBorder="1" applyAlignment="1">
      <alignment horizontal="center" vertical="top"/>
    </xf>
    <xf numFmtId="1" fontId="47" fillId="0" borderId="0" xfId="0" applyNumberFormat="1" applyFont="1" applyFill="1" applyBorder="1" applyAlignment="1">
      <alignment horizontal="center" vertical="top"/>
    </xf>
    <xf numFmtId="3" fontId="47" fillId="0" borderId="0" xfId="0" applyNumberFormat="1" applyFont="1" applyFill="1" applyAlignment="1">
      <alignment horizontal="center" vertical="top" wrapText="1"/>
    </xf>
    <xf numFmtId="3" fontId="47" fillId="0" borderId="0" xfId="0" applyNumberFormat="1" applyFont="1" applyFill="1" applyAlignment="1">
      <alignment horizontal="center" vertical="top"/>
    </xf>
    <xf numFmtId="3" fontId="47" fillId="0" borderId="0" xfId="60" applyNumberFormat="1" applyFont="1" applyFill="1" applyBorder="1" applyAlignment="1" applyProtection="1">
      <alignment horizontal="center" vertical="top"/>
    </xf>
    <xf numFmtId="3" fontId="49" fillId="0" borderId="12" xfId="60" applyNumberFormat="1" applyFont="1" applyFill="1" applyBorder="1" applyAlignment="1" applyProtection="1">
      <alignment horizontal="center" vertical="top"/>
    </xf>
    <xf numFmtId="3" fontId="47" fillId="0" borderId="12" xfId="60" applyNumberFormat="1" applyFont="1" applyFill="1" applyBorder="1" applyAlignment="1" applyProtection="1">
      <alignment horizontal="center" vertical="top"/>
    </xf>
    <xf numFmtId="3" fontId="4" fillId="4" borderId="16" xfId="3" applyNumberFormat="1" applyBorder="1" applyAlignment="1">
      <alignment horizontal="center" vertical="top"/>
    </xf>
    <xf numFmtId="4" fontId="4" fillId="4" borderId="16" xfId="3" applyNumberFormat="1" applyBorder="1" applyAlignment="1">
      <alignment horizontal="right" vertical="top"/>
    </xf>
    <xf numFmtId="169" fontId="4" fillId="4" borderId="17" xfId="3" applyNumberFormat="1" applyBorder="1" applyAlignment="1">
      <alignment horizontal="right" vertical="top" shrinkToFit="1"/>
    </xf>
    <xf numFmtId="14" fontId="56" fillId="0" borderId="8" xfId="51" applyNumberFormat="1" applyFont="1" applyFill="1" applyBorder="1" applyAlignment="1">
      <alignment horizontal="right" vertical="top" shrinkToFit="1"/>
    </xf>
    <xf numFmtId="0" fontId="57" fillId="7" borderId="1" xfId="66" applyFont="1" applyAlignment="1">
      <alignment horizontal="left" vertical="top"/>
    </xf>
    <xf numFmtId="0" fontId="57" fillId="7" borderId="1" xfId="66" applyFont="1" applyAlignment="1">
      <alignment horizontal="left" vertical="top" wrapText="1"/>
    </xf>
    <xf numFmtId="3" fontId="57" fillId="7" borderId="1" xfId="66" applyNumberFormat="1" applyFont="1" applyAlignment="1">
      <alignment horizontal="center" vertical="top" wrapText="1"/>
    </xf>
    <xf numFmtId="4" fontId="57" fillId="7" borderId="1" xfId="66" applyNumberFormat="1" applyFont="1" applyAlignment="1">
      <alignment horizontal="right" vertical="top"/>
    </xf>
    <xf numFmtId="169" fontId="57" fillId="7" borderId="1" xfId="66" applyNumberFormat="1" applyFont="1" applyAlignment="1">
      <alignment horizontal="right" vertical="top"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right"/>
    </xf>
    <xf numFmtId="0" fontId="58" fillId="4" borderId="15" xfId="3" applyFont="1" applyBorder="1" applyAlignment="1">
      <alignment horizontal="left" vertical="top"/>
    </xf>
    <xf numFmtId="0" fontId="58" fillId="4" borderId="16" xfId="3" applyFont="1" applyBorder="1" applyAlignment="1">
      <alignment horizontal="left" vertical="top" wrapText="1"/>
    </xf>
    <xf numFmtId="0" fontId="58" fillId="4" borderId="16" xfId="3" applyFont="1" applyBorder="1" applyAlignment="1">
      <alignment horizontal="left" vertical="top"/>
    </xf>
    <xf numFmtId="3" fontId="58" fillId="4" borderId="16" xfId="3" applyNumberFormat="1" applyFont="1" applyBorder="1" applyAlignment="1">
      <alignment horizontal="center" vertical="top"/>
    </xf>
    <xf numFmtId="4" fontId="58" fillId="4" borderId="16" xfId="3" applyNumberFormat="1" applyFont="1" applyBorder="1" applyAlignment="1">
      <alignment horizontal="right" vertical="top"/>
    </xf>
    <xf numFmtId="169" fontId="58" fillId="4" borderId="17" xfId="3" applyNumberFormat="1" applyFont="1" applyBorder="1" applyAlignment="1">
      <alignment horizontal="right" vertical="top" shrinkToFit="1"/>
    </xf>
    <xf numFmtId="169" fontId="48" fillId="0" borderId="0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 vertical="top"/>
    </xf>
    <xf numFmtId="0" fontId="48" fillId="0" borderId="0" xfId="0" applyFont="1" applyFill="1" applyBorder="1" applyAlignment="1">
      <alignment horizontal="left" vertical="top" shrinkToFit="1"/>
    </xf>
    <xf numFmtId="0" fontId="47" fillId="0" borderId="0" xfId="0" applyFont="1" applyFill="1" applyBorder="1" applyAlignment="1">
      <alignment horizontal="left" vertical="top" shrinkToFit="1"/>
    </xf>
  </cellXfs>
  <cellStyles count="70">
    <cellStyle name="20 % – Poudarek1" xfId="1" xr:uid="{00000000-0005-0000-0000-000000000000}"/>
    <cellStyle name="20 % – Poudarek2" xfId="2" xr:uid="{00000000-0005-0000-0000-000001000000}"/>
    <cellStyle name="20 % – Poudarek3" xfId="3" xr:uid="{00000000-0005-0000-0000-000002000000}"/>
    <cellStyle name="20 % – Poudarek4" xfId="4" xr:uid="{00000000-0005-0000-0000-000003000000}"/>
    <cellStyle name="20 % – Poudarek5" xfId="5" xr:uid="{00000000-0005-0000-0000-000004000000}"/>
    <cellStyle name="20 % – Poudarek6" xfId="6" xr:uid="{00000000-0005-0000-0000-000005000000}"/>
    <cellStyle name="40 % – Poudarek1" xfId="7" xr:uid="{00000000-0005-0000-0000-000006000000}"/>
    <cellStyle name="40 % – Poudarek2" xfId="8" xr:uid="{00000000-0005-0000-0000-000007000000}"/>
    <cellStyle name="40 % – Poudarek3" xfId="9" xr:uid="{00000000-0005-0000-0000-000008000000}"/>
    <cellStyle name="40 % – Poudarek4" xfId="10" xr:uid="{00000000-0005-0000-0000-000009000000}"/>
    <cellStyle name="40 % – Poudarek5" xfId="11" xr:uid="{00000000-0005-0000-0000-00000A000000}"/>
    <cellStyle name="40 % – Poudarek6" xfId="12" xr:uid="{00000000-0005-0000-0000-00000B000000}"/>
    <cellStyle name="60 % – Poudarek1" xfId="13" xr:uid="{00000000-0005-0000-0000-00000C000000}"/>
    <cellStyle name="60 % – Poudarek2" xfId="14" xr:uid="{00000000-0005-0000-0000-00000D000000}"/>
    <cellStyle name="60 % – Poudarek3" xfId="15" xr:uid="{00000000-0005-0000-0000-00000E000000}"/>
    <cellStyle name="60 % – Poudarek4" xfId="16" xr:uid="{00000000-0005-0000-0000-00000F000000}"/>
    <cellStyle name="60 % – Poudarek5" xfId="17" xr:uid="{00000000-0005-0000-0000-000010000000}"/>
    <cellStyle name="60 % – Poudarek6" xfId="18" xr:uid="{00000000-0005-0000-0000-000011000000}"/>
    <cellStyle name="Comma0" xfId="19" xr:uid="{00000000-0005-0000-0000-000012000000}"/>
    <cellStyle name="Currency0" xfId="20" xr:uid="{00000000-0005-0000-0000-000013000000}"/>
    <cellStyle name="Date" xfId="21" xr:uid="{00000000-0005-0000-0000-000014000000}"/>
    <cellStyle name="Dobro" xfId="22" xr:uid="{00000000-0005-0000-0000-000015000000}"/>
    <cellStyle name="Fixed" xfId="23" xr:uid="{00000000-0005-0000-0000-000016000000}"/>
    <cellStyle name="Good" xfId="24" xr:uid="{00000000-0005-0000-0000-000017000000}"/>
    <cellStyle name="Heading 1" xfId="25" xr:uid="{00000000-0005-0000-0000-000018000000}"/>
    <cellStyle name="Heading 1 2" xfId="26" xr:uid="{00000000-0005-0000-0000-000019000000}"/>
    <cellStyle name="Heading 2" xfId="27" xr:uid="{00000000-0005-0000-0000-00001A000000}"/>
    <cellStyle name="Heading 2 2" xfId="28" xr:uid="{00000000-0005-0000-0000-00001B000000}"/>
    <cellStyle name="Izhod" xfId="29" xr:uid="{00000000-0005-0000-0000-00001C000000}"/>
    <cellStyle name="Naslov" xfId="30" xr:uid="{00000000-0005-0000-0000-00001D000000}"/>
    <cellStyle name="Naslov 1" xfId="31" xr:uid="{00000000-0005-0000-0000-00001E000000}"/>
    <cellStyle name="Naslov 2" xfId="32" xr:uid="{00000000-0005-0000-0000-00001F000000}"/>
    <cellStyle name="Naslov 3" xfId="33" xr:uid="{00000000-0005-0000-0000-000020000000}"/>
    <cellStyle name="Naslov 4" xfId="34" xr:uid="{00000000-0005-0000-0000-000021000000}"/>
    <cellStyle name="Navadno" xfId="0" builtinId="0"/>
    <cellStyle name="Navadno 10 2 3" xfId="68" xr:uid="{00000000-0005-0000-0000-000023000000}"/>
    <cellStyle name="Navadno 2" xfId="35" xr:uid="{00000000-0005-0000-0000-000024000000}"/>
    <cellStyle name="Navadno 3" xfId="36" xr:uid="{00000000-0005-0000-0000-000025000000}"/>
    <cellStyle name="Navadno 4" xfId="37" xr:uid="{00000000-0005-0000-0000-000026000000}"/>
    <cellStyle name="Navadno 5" xfId="38" xr:uid="{00000000-0005-0000-0000-000027000000}"/>
    <cellStyle name="Neutral" xfId="39" xr:uid="{00000000-0005-0000-0000-000028000000}"/>
    <cellStyle name="Nevtralno" xfId="40" xr:uid="{00000000-0005-0000-0000-000029000000}"/>
    <cellStyle name="Normal 11" xfId="41" xr:uid="{00000000-0005-0000-0000-00002A000000}"/>
    <cellStyle name="Normal 2" xfId="42" xr:uid="{00000000-0005-0000-0000-00002B000000}"/>
    <cellStyle name="Normal_Sheet1" xfId="69" xr:uid="{00000000-0005-0000-0000-00002C000000}"/>
    <cellStyle name="Odstotek" xfId="43" builtinId="5"/>
    <cellStyle name="Odstotek 2" xfId="44" xr:uid="{00000000-0005-0000-0000-00002E000000}"/>
    <cellStyle name="Opomba" xfId="45" xr:uid="{00000000-0005-0000-0000-00002F000000}"/>
    <cellStyle name="Opozorilo" xfId="46" xr:uid="{00000000-0005-0000-0000-000030000000}"/>
    <cellStyle name="Pojasnjevalno besedilo" xfId="47" xr:uid="{00000000-0005-0000-0000-000031000000}"/>
    <cellStyle name="Poudarek1" xfId="48" xr:uid="{00000000-0005-0000-0000-000032000000}"/>
    <cellStyle name="Poudarek2" xfId="49" xr:uid="{00000000-0005-0000-0000-000033000000}"/>
    <cellStyle name="Poudarek3" xfId="50" xr:uid="{00000000-0005-0000-0000-000034000000}"/>
    <cellStyle name="Poudarek4" xfId="51" xr:uid="{00000000-0005-0000-0000-000035000000}"/>
    <cellStyle name="Poudarek5" xfId="52" xr:uid="{00000000-0005-0000-0000-000036000000}"/>
    <cellStyle name="Poudarek6" xfId="53" xr:uid="{00000000-0005-0000-0000-000037000000}"/>
    <cellStyle name="Povezana celica" xfId="54" xr:uid="{00000000-0005-0000-0000-000038000000}"/>
    <cellStyle name="Preveri celico" xfId="55" xr:uid="{00000000-0005-0000-0000-000039000000}"/>
    <cellStyle name="Računanje" xfId="56" xr:uid="{00000000-0005-0000-0000-00003A000000}"/>
    <cellStyle name="Slabo" xfId="57" xr:uid="{00000000-0005-0000-0000-00003B000000}"/>
    <cellStyle name="Total" xfId="58" xr:uid="{00000000-0005-0000-0000-00003C000000}"/>
    <cellStyle name="Total 2" xfId="59" xr:uid="{00000000-0005-0000-0000-00003D000000}"/>
    <cellStyle name="Valuta" xfId="60" builtinId="4"/>
    <cellStyle name="Valuta 2" xfId="61" xr:uid="{00000000-0005-0000-0000-00003F000000}"/>
    <cellStyle name="Vejica" xfId="62" builtinId="3"/>
    <cellStyle name="Vejica 2" xfId="63" xr:uid="{00000000-0005-0000-0000-000041000000}"/>
    <cellStyle name="Vejica 3" xfId="64" xr:uid="{00000000-0005-0000-0000-000042000000}"/>
    <cellStyle name="Vejica 4" xfId="65" xr:uid="{00000000-0005-0000-0000-000043000000}"/>
    <cellStyle name="Vnos" xfId="66" xr:uid="{00000000-0005-0000-0000-000044000000}"/>
    <cellStyle name="Vsota" xfId="67" xr:uid="{00000000-0005-0000-0000-000045000000}"/>
  </cellStyles>
  <dxfs count="0"/>
  <tableStyles count="0" defaultTableStyle="TableStyleMedium9" defaultPivotStyle="PivotStyleLight16"/>
  <colors>
    <mruColors>
      <color rgb="FFFF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L1046571"/>
  <sheetViews>
    <sheetView tabSelected="1" view="pageBreakPreview" topLeftCell="A19" zoomScale="115" zoomScaleNormal="115" zoomScaleSheetLayoutView="115" workbookViewId="0">
      <selection activeCell="I38" sqref="I38"/>
    </sheetView>
  </sheetViews>
  <sheetFormatPr defaultColWidth="9.140625" defaultRowHeight="15.75" x14ac:dyDescent="0.2"/>
  <cols>
    <col min="1" max="1" width="5.85546875" style="202" customWidth="1"/>
    <col min="2" max="2" width="5.42578125" style="203" customWidth="1"/>
    <col min="3" max="3" width="9.140625" style="203" customWidth="1"/>
    <col min="4" max="4" width="53.42578125" style="203" customWidth="1"/>
    <col min="5" max="5" width="8" style="203" customWidth="1"/>
    <col min="6" max="6" width="4.85546875" style="202" customWidth="1"/>
    <col min="7" max="7" width="10.85546875" style="307" customWidth="1"/>
    <col min="8" max="8" width="13.7109375" style="204" customWidth="1"/>
    <col min="9" max="9" width="19.42578125" style="211" customWidth="1"/>
    <col min="10" max="10" width="68.85546875" style="275" customWidth="1"/>
    <col min="11" max="11" width="18.85546875" style="29" bestFit="1" customWidth="1"/>
    <col min="12" max="12" width="12.140625" style="29" bestFit="1" customWidth="1"/>
    <col min="13" max="16384" width="9.140625" style="29"/>
  </cols>
  <sheetData>
    <row r="1" spans="1:10" x14ac:dyDescent="0.2">
      <c r="I1" s="205"/>
    </row>
    <row r="2" spans="1:10" x14ac:dyDescent="0.2">
      <c r="C2" s="206" t="s">
        <v>841</v>
      </c>
      <c r="D2" s="207" t="s">
        <v>911</v>
      </c>
      <c r="E2" s="207"/>
      <c r="F2" s="207"/>
      <c r="G2" s="308"/>
      <c r="H2" s="208"/>
      <c r="I2" s="330"/>
    </row>
    <row r="3" spans="1:10" x14ac:dyDescent="0.2">
      <c r="C3" s="207" t="s">
        <v>842</v>
      </c>
      <c r="D3" s="207" t="s">
        <v>840</v>
      </c>
      <c r="E3" s="209"/>
      <c r="F3" s="209"/>
      <c r="G3" s="309"/>
      <c r="H3" s="210"/>
    </row>
    <row r="4" spans="1:10" x14ac:dyDescent="0.2">
      <c r="C4" s="207"/>
      <c r="D4" s="207"/>
      <c r="E4" s="209"/>
      <c r="F4" s="209"/>
      <c r="I4" s="205"/>
    </row>
    <row r="5" spans="1:10" x14ac:dyDescent="0.2">
      <c r="C5" s="289"/>
      <c r="D5" s="289"/>
      <c r="E5" s="289"/>
      <c r="F5" s="289"/>
      <c r="G5" s="309"/>
      <c r="H5" s="212"/>
      <c r="I5" s="205"/>
    </row>
    <row r="6" spans="1:10" x14ac:dyDescent="0.2">
      <c r="C6" s="346" t="s">
        <v>878</v>
      </c>
      <c r="D6" s="346"/>
      <c r="E6" s="209"/>
      <c r="F6" s="209"/>
      <c r="G6" s="309"/>
      <c r="H6" s="212"/>
      <c r="I6" s="205"/>
    </row>
    <row r="7" spans="1:10" x14ac:dyDescent="0.2">
      <c r="C7" s="347"/>
      <c r="D7" s="347"/>
      <c r="E7" s="289"/>
      <c r="F7" s="289"/>
      <c r="G7" s="309"/>
      <c r="H7" s="212"/>
      <c r="I7" s="205"/>
    </row>
    <row r="8" spans="1:10" x14ac:dyDescent="0.2">
      <c r="B8" s="209"/>
      <c r="C8" s="346" t="s">
        <v>128</v>
      </c>
      <c r="D8" s="346"/>
      <c r="E8" s="209"/>
      <c r="F8" s="289"/>
      <c r="G8" s="309"/>
      <c r="H8" s="212"/>
      <c r="I8" s="205"/>
    </row>
    <row r="9" spans="1:10" x14ac:dyDescent="0.2">
      <c r="B9" s="209"/>
      <c r="C9" s="209"/>
      <c r="D9" s="209"/>
      <c r="E9" s="209"/>
      <c r="F9" s="289"/>
      <c r="G9" s="309"/>
      <c r="H9" s="212"/>
      <c r="I9" s="205"/>
    </row>
    <row r="13" spans="1:10" s="267" customFormat="1" x14ac:dyDescent="0.25">
      <c r="A13" s="202"/>
      <c r="B13" s="203"/>
      <c r="C13" s="203"/>
      <c r="D13" s="206" t="s">
        <v>85</v>
      </c>
      <c r="E13" s="206"/>
      <c r="F13" s="213"/>
      <c r="G13" s="310"/>
      <c r="H13" s="214"/>
      <c r="I13" s="215" t="s">
        <v>34</v>
      </c>
      <c r="J13" s="275"/>
    </row>
    <row r="14" spans="1:10" s="267" customFormat="1" x14ac:dyDescent="0.25">
      <c r="A14" s="202"/>
      <c r="B14" s="216"/>
      <c r="C14" s="203"/>
      <c r="D14" s="203"/>
      <c r="E14" s="203"/>
      <c r="F14" s="202"/>
      <c r="G14" s="307"/>
      <c r="H14" s="204"/>
      <c r="I14" s="217"/>
      <c r="J14" s="275"/>
    </row>
    <row r="15" spans="1:10" s="267" customFormat="1" x14ac:dyDescent="0.25">
      <c r="A15" s="290" t="s">
        <v>129</v>
      </c>
      <c r="B15" s="291" t="s">
        <v>136</v>
      </c>
      <c r="C15" s="291"/>
      <c r="D15" s="292" t="str">
        <f>+D33</f>
        <v>SVETILNA TELESA</v>
      </c>
      <c r="E15" s="293"/>
      <c r="F15" s="294"/>
      <c r="G15" s="311"/>
      <c r="H15" s="295"/>
      <c r="I15" s="295">
        <f>I76</f>
        <v>0</v>
      </c>
      <c r="J15" s="275"/>
    </row>
    <row r="16" spans="1:10" s="267" customFormat="1" x14ac:dyDescent="0.25">
      <c r="A16" s="202"/>
      <c r="B16" s="203"/>
      <c r="C16" s="203"/>
      <c r="D16" s="203"/>
      <c r="E16" s="203"/>
      <c r="F16" s="202"/>
      <c r="G16" s="307"/>
      <c r="H16" s="204"/>
      <c r="I16" s="218"/>
      <c r="J16" s="275"/>
    </row>
    <row r="17" spans="1:10" s="267" customFormat="1" x14ac:dyDescent="0.25">
      <c r="A17" s="290" t="s">
        <v>130</v>
      </c>
      <c r="B17" s="291" t="s">
        <v>136</v>
      </c>
      <c r="C17" s="291"/>
      <c r="D17" s="292" t="s">
        <v>168</v>
      </c>
      <c r="E17" s="293"/>
      <c r="F17" s="294"/>
      <c r="G17" s="311"/>
      <c r="H17" s="296"/>
      <c r="I17" s="295">
        <f>I171</f>
        <v>0</v>
      </c>
      <c r="J17" s="275"/>
    </row>
    <row r="18" spans="1:10" s="267" customFormat="1" x14ac:dyDescent="0.25">
      <c r="A18" s="202"/>
      <c r="B18" s="219"/>
      <c r="C18" s="203"/>
      <c r="D18" s="203"/>
      <c r="E18" s="203"/>
      <c r="F18" s="202"/>
      <c r="G18" s="307"/>
      <c r="H18" s="204"/>
      <c r="I18" s="218"/>
      <c r="J18" s="275"/>
    </row>
    <row r="19" spans="1:10" s="267" customFormat="1" x14ac:dyDescent="0.25">
      <c r="A19" s="290" t="s">
        <v>131</v>
      </c>
      <c r="B19" s="297" t="s">
        <v>136</v>
      </c>
      <c r="C19" s="291"/>
      <c r="D19" s="292" t="s">
        <v>61</v>
      </c>
      <c r="E19" s="293"/>
      <c r="F19" s="294"/>
      <c r="G19" s="311"/>
      <c r="H19" s="296"/>
      <c r="I19" s="295">
        <f>I194</f>
        <v>0</v>
      </c>
      <c r="J19" s="275"/>
    </row>
    <row r="20" spans="1:10" s="267" customFormat="1" x14ac:dyDescent="0.25">
      <c r="A20" s="202"/>
      <c r="B20" s="219"/>
      <c r="C20" s="203"/>
      <c r="D20" s="203"/>
      <c r="E20" s="203"/>
      <c r="F20" s="202"/>
      <c r="G20" s="307"/>
      <c r="H20" s="204"/>
      <c r="I20" s="218"/>
      <c r="J20" s="275"/>
    </row>
    <row r="21" spans="1:10" s="267" customFormat="1" x14ac:dyDescent="0.25">
      <c r="A21" s="290" t="s">
        <v>132</v>
      </c>
      <c r="B21" s="297" t="s">
        <v>136</v>
      </c>
      <c r="C21" s="291"/>
      <c r="D21" s="292" t="s">
        <v>879</v>
      </c>
      <c r="E21" s="293"/>
      <c r="F21" s="294"/>
      <c r="G21" s="311"/>
      <c r="H21" s="296"/>
      <c r="I21" s="295">
        <f>I232</f>
        <v>0</v>
      </c>
      <c r="J21" s="275"/>
    </row>
    <row r="22" spans="1:10" s="267" customFormat="1" x14ac:dyDescent="0.25">
      <c r="A22" s="202"/>
      <c r="B22" s="219"/>
      <c r="C22" s="203"/>
      <c r="D22" s="203"/>
      <c r="E22" s="203"/>
      <c r="F22" s="202"/>
      <c r="G22" s="307"/>
      <c r="H22" s="204"/>
      <c r="I22" s="218"/>
      <c r="J22" s="275"/>
    </row>
    <row r="23" spans="1:10" x14ac:dyDescent="0.2">
      <c r="A23" s="290" t="s">
        <v>133</v>
      </c>
      <c r="B23" s="297" t="s">
        <v>136</v>
      </c>
      <c r="C23" s="291"/>
      <c r="D23" s="292" t="s">
        <v>218</v>
      </c>
      <c r="E23" s="293"/>
      <c r="F23" s="294"/>
      <c r="G23" s="311"/>
      <c r="H23" s="296"/>
      <c r="I23" s="295">
        <f>I277</f>
        <v>0</v>
      </c>
    </row>
    <row r="24" spans="1:10" s="267" customFormat="1" x14ac:dyDescent="0.25">
      <c r="A24" s="202"/>
      <c r="B24" s="219"/>
      <c r="C24" s="203"/>
      <c r="D24" s="203"/>
      <c r="E24" s="203"/>
      <c r="F24" s="202"/>
      <c r="G24" s="307"/>
      <c r="H24" s="204"/>
      <c r="I24" s="218"/>
      <c r="J24" s="275"/>
    </row>
    <row r="25" spans="1:10" s="267" customFormat="1" x14ac:dyDescent="0.25">
      <c r="A25" s="290" t="s">
        <v>134</v>
      </c>
      <c r="B25" s="297" t="s">
        <v>136</v>
      </c>
      <c r="C25" s="291"/>
      <c r="D25" s="298" t="s">
        <v>877</v>
      </c>
      <c r="E25" s="291"/>
      <c r="F25" s="290"/>
      <c r="G25" s="312"/>
      <c r="H25" s="295"/>
      <c r="I25" s="295">
        <f>I326</f>
        <v>0</v>
      </c>
      <c r="J25" s="275"/>
    </row>
    <row r="26" spans="1:10" s="267" customFormat="1" x14ac:dyDescent="0.25">
      <c r="A26" s="202"/>
      <c r="B26" s="219"/>
      <c r="C26" s="203"/>
      <c r="D26" s="203"/>
      <c r="E26" s="203"/>
      <c r="F26" s="202"/>
      <c r="G26" s="307"/>
      <c r="H26" s="204"/>
      <c r="I26" s="218"/>
      <c r="J26" s="275"/>
    </row>
    <row r="27" spans="1:10" s="267" customFormat="1" x14ac:dyDescent="0.25">
      <c r="A27" s="290" t="s">
        <v>135</v>
      </c>
      <c r="B27" s="297" t="s">
        <v>136</v>
      </c>
      <c r="C27" s="291"/>
      <c r="D27" s="298" t="s">
        <v>192</v>
      </c>
      <c r="E27" s="291"/>
      <c r="F27" s="290"/>
      <c r="G27" s="312"/>
      <c r="H27" s="299"/>
      <c r="I27" s="295">
        <f>I331</f>
        <v>0</v>
      </c>
      <c r="J27" s="275"/>
    </row>
    <row r="28" spans="1:10" s="267" customFormat="1" x14ac:dyDescent="0.25">
      <c r="A28" s="202"/>
      <c r="B28" s="219"/>
      <c r="C28" s="203"/>
      <c r="D28" s="203"/>
      <c r="E28" s="203"/>
      <c r="F28" s="202"/>
      <c r="G28" s="307"/>
      <c r="H28" s="204"/>
      <c r="I28" s="217"/>
      <c r="J28" s="276"/>
    </row>
    <row r="29" spans="1:10" s="267" customFormat="1" x14ac:dyDescent="0.25">
      <c r="A29" s="202"/>
      <c r="B29" s="219"/>
      <c r="C29" s="203"/>
      <c r="D29" s="203"/>
      <c r="E29" s="203"/>
      <c r="F29" s="202"/>
      <c r="G29" s="307"/>
      <c r="H29" s="204"/>
      <c r="I29" s="217"/>
      <c r="J29" s="276"/>
    </row>
    <row r="30" spans="1:10" s="267" customFormat="1" x14ac:dyDescent="0.25">
      <c r="A30" s="331"/>
      <c r="B30" s="332" t="s">
        <v>136</v>
      </c>
      <c r="C30" s="332"/>
      <c r="D30" s="332" t="s">
        <v>137</v>
      </c>
      <c r="E30" s="332"/>
      <c r="F30" s="331"/>
      <c r="G30" s="333"/>
      <c r="H30" s="334"/>
      <c r="I30" s="335">
        <f>SUBTOTAL(9,I15:I29)</f>
        <v>0</v>
      </c>
      <c r="J30" s="275"/>
    </row>
    <row r="31" spans="1:10" s="267" customFormat="1" x14ac:dyDescent="0.25">
      <c r="A31" s="202"/>
      <c r="B31" s="219"/>
      <c r="C31" s="203"/>
      <c r="D31" s="203"/>
      <c r="E31" s="203"/>
      <c r="F31" s="202"/>
      <c r="G31" s="313"/>
      <c r="H31" s="220"/>
      <c r="I31" s="221"/>
      <c r="J31" s="275"/>
    </row>
    <row r="32" spans="1:10" s="267" customFormat="1" x14ac:dyDescent="0.25">
      <c r="A32" s="202"/>
      <c r="B32" s="219"/>
      <c r="C32" s="203"/>
      <c r="D32" s="203"/>
      <c r="E32" s="203"/>
      <c r="F32" s="202"/>
      <c r="G32" s="313"/>
      <c r="H32" s="220"/>
      <c r="I32" s="221"/>
      <c r="J32" s="275"/>
    </row>
    <row r="33" spans="1:10" s="267" customFormat="1" x14ac:dyDescent="0.25">
      <c r="A33" s="202" t="s">
        <v>129</v>
      </c>
      <c r="B33" s="219" t="s">
        <v>129</v>
      </c>
      <c r="C33" s="203"/>
      <c r="D33" s="206" t="s">
        <v>138</v>
      </c>
      <c r="E33" s="206"/>
      <c r="F33" s="222" t="s">
        <v>31</v>
      </c>
      <c r="G33" s="314" t="s">
        <v>32</v>
      </c>
      <c r="H33" s="223" t="s">
        <v>33</v>
      </c>
      <c r="I33" s="224" t="s">
        <v>34</v>
      </c>
      <c r="J33" s="275"/>
    </row>
    <row r="34" spans="1:10" s="267" customFormat="1" x14ac:dyDescent="0.25">
      <c r="A34" s="202" t="s">
        <v>129</v>
      </c>
      <c r="B34" s="219"/>
      <c r="C34" s="216"/>
      <c r="D34" s="216"/>
      <c r="E34" s="216"/>
      <c r="F34" s="202"/>
      <c r="G34" s="307"/>
      <c r="H34" s="204"/>
      <c r="I34" s="205"/>
      <c r="J34" s="275"/>
    </row>
    <row r="35" spans="1:10" s="267" customFormat="1" x14ac:dyDescent="0.25">
      <c r="A35" s="202" t="s">
        <v>129</v>
      </c>
      <c r="B35" s="219"/>
      <c r="C35" s="216"/>
      <c r="D35" s="225" t="s">
        <v>86</v>
      </c>
      <c r="E35" s="225"/>
      <c r="F35" s="202"/>
      <c r="G35" s="307"/>
      <c r="H35" s="204"/>
      <c r="I35" s="205"/>
      <c r="J35" s="275"/>
    </row>
    <row r="36" spans="1:10" s="267" customFormat="1" ht="47.25" x14ac:dyDescent="0.25">
      <c r="A36" s="202" t="s">
        <v>129</v>
      </c>
      <c r="B36" s="219"/>
      <c r="C36" s="203"/>
      <c r="D36" s="226" t="s">
        <v>190</v>
      </c>
      <c r="E36" s="226"/>
      <c r="F36" s="202"/>
      <c r="G36" s="307"/>
      <c r="H36" s="204"/>
      <c r="I36" s="217"/>
      <c r="J36" s="275"/>
    </row>
    <row r="37" spans="1:10" s="267" customFormat="1" x14ac:dyDescent="0.25">
      <c r="A37" s="202" t="s">
        <v>129</v>
      </c>
      <c r="B37" s="219"/>
      <c r="C37" s="203"/>
      <c r="D37" s="203" t="s">
        <v>139</v>
      </c>
      <c r="E37" s="226"/>
      <c r="F37" s="202"/>
      <c r="G37" s="307"/>
      <c r="H37" s="204"/>
      <c r="I37" s="217"/>
      <c r="J37" s="275"/>
    </row>
    <row r="38" spans="1:10" s="267" customFormat="1" x14ac:dyDescent="0.25">
      <c r="A38" s="202" t="s">
        <v>129</v>
      </c>
      <c r="B38" s="219"/>
      <c r="C38" s="203"/>
      <c r="D38" s="203"/>
      <c r="E38" s="226"/>
      <c r="F38" s="202"/>
      <c r="G38" s="307"/>
      <c r="H38" s="204"/>
      <c r="I38" s="217"/>
      <c r="J38" s="275"/>
    </row>
    <row r="39" spans="1:10" s="267" customFormat="1" x14ac:dyDescent="0.25">
      <c r="A39" s="202" t="s">
        <v>129</v>
      </c>
      <c r="B39" s="219"/>
      <c r="C39" s="203"/>
      <c r="D39" s="203" t="s">
        <v>941</v>
      </c>
      <c r="E39" s="226"/>
      <c r="F39" s="202"/>
      <c r="G39" s="307"/>
      <c r="H39" s="204"/>
      <c r="I39" s="217"/>
      <c r="J39" s="275"/>
    </row>
    <row r="40" spans="1:10" s="267" customFormat="1" x14ac:dyDescent="0.25">
      <c r="A40" s="202" t="s">
        <v>129</v>
      </c>
      <c r="B40" s="219"/>
      <c r="C40" s="203"/>
      <c r="D40" s="203"/>
      <c r="E40" s="226"/>
      <c r="F40" s="202"/>
      <c r="G40" s="307"/>
      <c r="H40" s="204"/>
      <c r="I40" s="217"/>
      <c r="J40" s="275"/>
    </row>
    <row r="41" spans="1:10" s="267" customFormat="1" ht="31.5" x14ac:dyDescent="0.25">
      <c r="A41" s="202" t="s">
        <v>129</v>
      </c>
      <c r="B41" s="236" t="s">
        <v>44</v>
      </c>
      <c r="C41" s="203"/>
      <c r="D41" s="203" t="s">
        <v>954</v>
      </c>
      <c r="E41" s="226"/>
      <c r="F41" s="202" t="s">
        <v>141</v>
      </c>
      <c r="G41" s="307">
        <v>21</v>
      </c>
      <c r="H41" s="304">
        <v>0</v>
      </c>
      <c r="I41" s="301">
        <f>PRODUCT(G41:H41)</f>
        <v>0</v>
      </c>
      <c r="J41" s="275"/>
    </row>
    <row r="42" spans="1:10" s="267" customFormat="1" x14ac:dyDescent="0.25">
      <c r="A42" s="202" t="s">
        <v>129</v>
      </c>
      <c r="B42" s="219"/>
      <c r="C42" s="203"/>
      <c r="D42" s="203"/>
      <c r="E42" s="226"/>
      <c r="F42" s="202"/>
      <c r="G42" s="307"/>
      <c r="H42" s="204"/>
      <c r="I42" s="217"/>
      <c r="J42" s="275"/>
    </row>
    <row r="43" spans="1:10" s="267" customFormat="1" ht="31.5" x14ac:dyDescent="0.25">
      <c r="A43" s="202" t="s">
        <v>129</v>
      </c>
      <c r="B43" s="236" t="s">
        <v>45</v>
      </c>
      <c r="C43" s="203"/>
      <c r="D43" s="203" t="s">
        <v>955</v>
      </c>
      <c r="E43" s="226"/>
      <c r="F43" s="202" t="s">
        <v>141</v>
      </c>
      <c r="G43" s="307">
        <v>1</v>
      </c>
      <c r="H43" s="304">
        <v>0</v>
      </c>
      <c r="I43" s="301">
        <f>PRODUCT(G43:H43)</f>
        <v>0</v>
      </c>
      <c r="J43" s="275"/>
    </row>
    <row r="44" spans="1:10" s="267" customFormat="1" x14ac:dyDescent="0.25">
      <c r="A44" s="202" t="s">
        <v>129</v>
      </c>
      <c r="B44" s="219"/>
      <c r="C44" s="203"/>
      <c r="D44" s="203"/>
      <c r="E44" s="226"/>
      <c r="F44" s="202"/>
      <c r="G44" s="307"/>
      <c r="H44" s="204"/>
      <c r="I44" s="217"/>
      <c r="J44" s="275"/>
    </row>
    <row r="45" spans="1:10" s="267" customFormat="1" ht="31.5" x14ac:dyDescent="0.25">
      <c r="A45" s="202" t="s">
        <v>129</v>
      </c>
      <c r="B45" s="236" t="s">
        <v>79</v>
      </c>
      <c r="C45" s="203"/>
      <c r="D45" s="203" t="s">
        <v>956</v>
      </c>
      <c r="E45" s="226"/>
      <c r="F45" s="202" t="s">
        <v>141</v>
      </c>
      <c r="G45" s="307">
        <v>4</v>
      </c>
      <c r="H45" s="304">
        <v>0</v>
      </c>
      <c r="I45" s="301">
        <f>PRODUCT(G45:H45)</f>
        <v>0</v>
      </c>
      <c r="J45" s="275"/>
    </row>
    <row r="46" spans="1:10" s="267" customFormat="1" x14ac:dyDescent="0.25">
      <c r="A46" s="202" t="s">
        <v>129</v>
      </c>
      <c r="B46" s="219"/>
      <c r="C46" s="203"/>
      <c r="D46" s="203"/>
      <c r="E46" s="226"/>
      <c r="F46" s="202"/>
      <c r="G46" s="307"/>
      <c r="H46" s="204"/>
      <c r="I46" s="217"/>
      <c r="J46" s="275"/>
    </row>
    <row r="47" spans="1:10" s="267" customFormat="1" x14ac:dyDescent="0.25">
      <c r="A47" s="202" t="s">
        <v>129</v>
      </c>
      <c r="B47" s="236" t="s">
        <v>80</v>
      </c>
      <c r="C47" s="203"/>
      <c r="D47" s="203" t="s">
        <v>962</v>
      </c>
      <c r="E47" s="226"/>
      <c r="F47" s="202" t="s">
        <v>141</v>
      </c>
      <c r="G47" s="307">
        <v>5</v>
      </c>
      <c r="H47" s="304">
        <v>0</v>
      </c>
      <c r="I47" s="301">
        <f>PRODUCT(G47:H47)</f>
        <v>0</v>
      </c>
      <c r="J47" s="275"/>
    </row>
    <row r="48" spans="1:10" s="267" customFormat="1" x14ac:dyDescent="0.25">
      <c r="A48" s="202" t="s">
        <v>129</v>
      </c>
      <c r="B48" s="219"/>
      <c r="C48" s="203"/>
      <c r="D48" s="203"/>
      <c r="E48" s="226"/>
      <c r="F48" s="202"/>
      <c r="G48" s="307"/>
      <c r="H48" s="204"/>
      <c r="I48" s="217"/>
      <c r="J48" s="275"/>
    </row>
    <row r="49" spans="1:10" s="267" customFormat="1" ht="31.5" x14ac:dyDescent="0.25">
      <c r="A49" s="202" t="s">
        <v>129</v>
      </c>
      <c r="B49" s="236" t="s">
        <v>81</v>
      </c>
      <c r="C49" s="203"/>
      <c r="D49" s="203" t="s">
        <v>957</v>
      </c>
      <c r="E49" s="226"/>
      <c r="F49" s="202" t="s">
        <v>141</v>
      </c>
      <c r="G49" s="307">
        <v>5</v>
      </c>
      <c r="H49" s="304">
        <v>0</v>
      </c>
      <c r="I49" s="301">
        <f>PRODUCT(G49:H49)</f>
        <v>0</v>
      </c>
      <c r="J49" s="275"/>
    </row>
    <row r="50" spans="1:10" s="267" customFormat="1" x14ac:dyDescent="0.25">
      <c r="A50" s="202" t="s">
        <v>129</v>
      </c>
      <c r="B50" s="219"/>
      <c r="C50" s="203"/>
      <c r="D50" s="203"/>
      <c r="E50" s="226"/>
      <c r="F50" s="202"/>
      <c r="G50" s="307"/>
      <c r="H50" s="204"/>
      <c r="I50" s="217"/>
      <c r="J50" s="275"/>
    </row>
    <row r="51" spans="1:10" s="267" customFormat="1" x14ac:dyDescent="0.25">
      <c r="A51" s="202" t="s">
        <v>129</v>
      </c>
      <c r="B51" s="236" t="s">
        <v>82</v>
      </c>
      <c r="C51" s="203"/>
      <c r="D51" s="203" t="s">
        <v>960</v>
      </c>
      <c r="E51" s="226"/>
      <c r="F51" s="202" t="s">
        <v>141</v>
      </c>
      <c r="G51" s="307">
        <v>11</v>
      </c>
      <c r="H51" s="304">
        <v>0</v>
      </c>
      <c r="I51" s="301">
        <f>PRODUCT(G51:H51)</f>
        <v>0</v>
      </c>
      <c r="J51" s="275"/>
    </row>
    <row r="52" spans="1:10" s="267" customFormat="1" x14ac:dyDescent="0.25">
      <c r="A52" s="202" t="s">
        <v>129</v>
      </c>
      <c r="B52" s="219"/>
      <c r="C52" s="203"/>
      <c r="D52" s="203"/>
      <c r="E52" s="226"/>
      <c r="F52" s="202"/>
      <c r="G52" s="307"/>
      <c r="H52" s="204"/>
      <c r="I52" s="217"/>
      <c r="J52" s="275"/>
    </row>
    <row r="53" spans="1:10" s="267" customFormat="1" x14ac:dyDescent="0.25">
      <c r="A53" s="202" t="s">
        <v>129</v>
      </c>
      <c r="B53" s="219"/>
      <c r="C53" s="203"/>
      <c r="D53" s="203" t="s">
        <v>953</v>
      </c>
      <c r="E53" s="226"/>
      <c r="F53" s="202"/>
      <c r="G53" s="307"/>
      <c r="H53" s="204"/>
      <c r="I53" s="217"/>
      <c r="J53" s="275"/>
    </row>
    <row r="54" spans="1:10" s="267" customFormat="1" x14ac:dyDescent="0.25">
      <c r="A54" s="202" t="s">
        <v>129</v>
      </c>
      <c r="B54" s="219"/>
      <c r="C54" s="203"/>
      <c r="D54" s="203"/>
      <c r="E54" s="226"/>
      <c r="F54" s="202"/>
      <c r="G54" s="307"/>
      <c r="H54" s="204"/>
      <c r="I54" s="217"/>
      <c r="J54" s="275"/>
    </row>
    <row r="55" spans="1:10" s="267" customFormat="1" ht="31.5" x14ac:dyDescent="0.25">
      <c r="A55" s="202" t="s">
        <v>129</v>
      </c>
      <c r="B55" s="236" t="s">
        <v>83</v>
      </c>
      <c r="C55" s="203"/>
      <c r="D55" s="203" t="s">
        <v>961</v>
      </c>
      <c r="E55" s="226"/>
      <c r="F55" s="202" t="s">
        <v>141</v>
      </c>
      <c r="G55" s="307">
        <v>8</v>
      </c>
      <c r="H55" s="304">
        <v>0</v>
      </c>
      <c r="I55" s="301">
        <f>PRODUCT(G55:H55)</f>
        <v>0</v>
      </c>
      <c r="J55" s="275"/>
    </row>
    <row r="56" spans="1:10" s="267" customFormat="1" x14ac:dyDescent="0.25">
      <c r="A56" s="202" t="s">
        <v>129</v>
      </c>
      <c r="B56" s="219"/>
      <c r="C56" s="203"/>
      <c r="D56" s="203"/>
      <c r="E56" s="226"/>
      <c r="F56" s="202"/>
      <c r="G56" s="307"/>
      <c r="H56" s="204"/>
      <c r="I56" s="217"/>
      <c r="J56" s="275"/>
    </row>
    <row r="57" spans="1:10" s="267" customFormat="1" x14ac:dyDescent="0.25">
      <c r="A57" s="202" t="s">
        <v>129</v>
      </c>
      <c r="B57" s="219"/>
      <c r="C57" s="203"/>
      <c r="D57" s="203" t="s">
        <v>942</v>
      </c>
      <c r="E57" s="226"/>
      <c r="F57" s="202"/>
      <c r="G57" s="307"/>
      <c r="H57" s="204"/>
      <c r="I57" s="217"/>
      <c r="J57" s="275"/>
    </row>
    <row r="58" spans="1:10" s="267" customFormat="1" x14ac:dyDescent="0.25">
      <c r="A58" s="202" t="s">
        <v>129</v>
      </c>
      <c r="B58" s="219"/>
      <c r="C58" s="203"/>
      <c r="D58" s="203"/>
      <c r="E58" s="226"/>
      <c r="F58" s="202"/>
      <c r="G58" s="307"/>
      <c r="H58" s="204"/>
      <c r="I58" s="217"/>
      <c r="J58" s="275"/>
    </row>
    <row r="59" spans="1:10" s="267" customFormat="1" ht="47.25" x14ac:dyDescent="0.25">
      <c r="A59" s="202" t="s">
        <v>129</v>
      </c>
      <c r="B59" s="236" t="s">
        <v>67</v>
      </c>
      <c r="C59" s="203"/>
      <c r="D59" s="203" t="s">
        <v>958</v>
      </c>
      <c r="E59" s="226"/>
      <c r="F59" s="202" t="s">
        <v>141</v>
      </c>
      <c r="G59" s="307">
        <v>4</v>
      </c>
      <c r="H59" s="304">
        <v>0</v>
      </c>
      <c r="I59" s="301">
        <f>PRODUCT(G59:H59)</f>
        <v>0</v>
      </c>
      <c r="J59" s="275"/>
    </row>
    <row r="60" spans="1:10" s="267" customFormat="1" x14ac:dyDescent="0.25">
      <c r="A60" s="202" t="s">
        <v>129</v>
      </c>
      <c r="B60" s="219"/>
      <c r="C60" s="203"/>
      <c r="D60" s="203"/>
      <c r="E60" s="226"/>
      <c r="F60" s="202"/>
      <c r="G60" s="307"/>
      <c r="H60" s="204"/>
      <c r="I60" s="217"/>
      <c r="J60" s="275"/>
    </row>
    <row r="61" spans="1:10" s="267" customFormat="1" x14ac:dyDescent="0.25">
      <c r="A61" s="202" t="s">
        <v>129</v>
      </c>
      <c r="B61" s="219"/>
      <c r="C61" s="203"/>
      <c r="D61" s="203"/>
      <c r="E61" s="226"/>
      <c r="F61" s="202"/>
      <c r="G61" s="307"/>
      <c r="H61" s="204"/>
      <c r="I61" s="217"/>
      <c r="J61" s="275"/>
    </row>
    <row r="62" spans="1:10" s="267" customFormat="1" x14ac:dyDescent="0.25">
      <c r="A62" s="202" t="s">
        <v>129</v>
      </c>
      <c r="B62" s="219"/>
      <c r="C62" s="203"/>
      <c r="D62" s="203" t="s">
        <v>943</v>
      </c>
      <c r="E62" s="226"/>
      <c r="F62" s="202"/>
      <c r="G62" s="336"/>
      <c r="H62" s="337"/>
      <c r="I62" s="217"/>
      <c r="J62" s="275"/>
    </row>
    <row r="63" spans="1:10" s="267" customFormat="1" x14ac:dyDescent="0.25">
      <c r="A63" s="202" t="s">
        <v>129</v>
      </c>
      <c r="B63" s="219"/>
      <c r="C63" s="203"/>
      <c r="D63" s="203"/>
      <c r="E63" s="226"/>
      <c r="F63" s="202"/>
      <c r="G63" s="336"/>
      <c r="H63" s="204"/>
      <c r="I63" s="217"/>
      <c r="J63" s="275"/>
    </row>
    <row r="64" spans="1:10" s="267" customFormat="1" ht="31.5" x14ac:dyDescent="0.25">
      <c r="A64" s="202" t="s">
        <v>129</v>
      </c>
      <c r="B64" s="236" t="s">
        <v>123</v>
      </c>
      <c r="C64" s="203"/>
      <c r="D64" s="203" t="s">
        <v>959</v>
      </c>
      <c r="E64" s="226"/>
      <c r="F64" s="202" t="s">
        <v>141</v>
      </c>
      <c r="G64" s="307">
        <v>17</v>
      </c>
      <c r="H64" s="304">
        <v>0</v>
      </c>
      <c r="I64" s="301">
        <f>PRODUCT(G64:H64)</f>
        <v>0</v>
      </c>
      <c r="J64" s="275"/>
    </row>
    <row r="65" spans="1:10" s="267" customFormat="1" x14ac:dyDescent="0.25">
      <c r="A65" s="202" t="s">
        <v>129</v>
      </c>
      <c r="B65" s="219"/>
      <c r="C65" s="203"/>
      <c r="D65" s="203"/>
      <c r="E65" s="226"/>
      <c r="F65" s="202"/>
      <c r="G65" s="307"/>
      <c r="H65" s="204"/>
      <c r="I65" s="217"/>
      <c r="J65" s="275"/>
    </row>
    <row r="66" spans="1:10" s="267" customFormat="1" ht="210" customHeight="1" x14ac:dyDescent="0.25">
      <c r="A66" s="202" t="s">
        <v>129</v>
      </c>
      <c r="B66" s="236" t="s">
        <v>66</v>
      </c>
      <c r="C66" s="203"/>
      <c r="D66" s="248" t="s">
        <v>904</v>
      </c>
      <c r="E66" s="300"/>
      <c r="F66" s="203" t="s">
        <v>141</v>
      </c>
      <c r="G66" s="315">
        <v>2</v>
      </c>
      <c r="H66" s="304">
        <v>0</v>
      </c>
      <c r="I66" s="301">
        <f>PRODUCT(G66:H66)</f>
        <v>0</v>
      </c>
    </row>
    <row r="67" spans="1:10" s="267" customFormat="1" x14ac:dyDescent="0.25">
      <c r="A67" s="202" t="s">
        <v>129</v>
      </c>
      <c r="B67" s="219"/>
      <c r="C67" s="203"/>
      <c r="D67" s="203"/>
      <c r="E67" s="226"/>
      <c r="F67" s="202"/>
      <c r="G67" s="307"/>
      <c r="H67" s="204"/>
      <c r="I67" s="217"/>
    </row>
    <row r="68" spans="1:10" s="267" customFormat="1" ht="31.5" x14ac:dyDescent="0.25">
      <c r="A68" s="202" t="s">
        <v>129</v>
      </c>
      <c r="B68" s="236" t="s">
        <v>828</v>
      </c>
      <c r="C68" s="203"/>
      <c r="D68" s="248" t="s">
        <v>843</v>
      </c>
      <c r="E68" s="300"/>
      <c r="F68" s="203" t="s">
        <v>141</v>
      </c>
      <c r="G68" s="249">
        <v>1</v>
      </c>
      <c r="H68" s="304">
        <v>0</v>
      </c>
      <c r="I68" s="301">
        <f>PRODUCT(G68:H68)</f>
        <v>0</v>
      </c>
    </row>
    <row r="69" spans="1:10" s="267" customFormat="1" x14ac:dyDescent="0.25">
      <c r="A69" s="202" t="s">
        <v>129</v>
      </c>
      <c r="B69" s="219"/>
      <c r="C69" s="203"/>
      <c r="D69" s="228"/>
      <c r="E69" s="227"/>
      <c r="F69" s="229"/>
      <c r="G69" s="316"/>
      <c r="H69" s="232"/>
      <c r="I69" s="230"/>
    </row>
    <row r="70" spans="1:10" s="267" customFormat="1" x14ac:dyDescent="0.25">
      <c r="A70" s="202" t="s">
        <v>129</v>
      </c>
      <c r="B70" s="219" t="s">
        <v>84</v>
      </c>
      <c r="C70" s="219"/>
      <c r="D70" s="229" t="s">
        <v>163</v>
      </c>
      <c r="E70" s="229"/>
      <c r="F70" s="278"/>
      <c r="G70" s="317"/>
      <c r="H70" s="279"/>
      <c r="I70" s="280"/>
    </row>
    <row r="71" spans="1:10" s="267" customFormat="1" x14ac:dyDescent="0.25">
      <c r="A71" s="202" t="s">
        <v>129</v>
      </c>
      <c r="B71" s="231"/>
      <c r="C71" s="219" t="s">
        <v>642</v>
      </c>
      <c r="D71" s="229"/>
      <c r="E71" s="229"/>
      <c r="F71" s="231"/>
      <c r="G71" s="336"/>
      <c r="H71" s="232"/>
      <c r="I71" s="234"/>
    </row>
    <row r="72" spans="1:10" s="267" customFormat="1" ht="31.5" x14ac:dyDescent="0.25">
      <c r="A72" s="202" t="s">
        <v>129</v>
      </c>
      <c r="B72" s="236" t="s">
        <v>829</v>
      </c>
      <c r="C72" s="236"/>
      <c r="D72" s="203" t="s">
        <v>849</v>
      </c>
      <c r="E72" s="203"/>
      <c r="F72" s="203" t="s">
        <v>167</v>
      </c>
      <c r="G72" s="318">
        <v>1</v>
      </c>
      <c r="H72" s="304">
        <v>0</v>
      </c>
      <c r="I72" s="301">
        <f>PRODUCT(G72:H72)</f>
        <v>0</v>
      </c>
    </row>
    <row r="73" spans="1:10" s="267" customFormat="1" x14ac:dyDescent="0.25">
      <c r="A73" s="202" t="s">
        <v>129</v>
      </c>
      <c r="B73" s="219"/>
      <c r="C73" s="219"/>
      <c r="D73" s="229"/>
      <c r="E73" s="229"/>
      <c r="F73" s="229"/>
      <c r="G73" s="318"/>
      <c r="H73" s="232"/>
      <c r="I73" s="234"/>
    </row>
    <row r="74" spans="1:10" s="267" customFormat="1" ht="31.5" x14ac:dyDescent="0.25">
      <c r="A74" s="202" t="s">
        <v>129</v>
      </c>
      <c r="B74" s="236" t="s">
        <v>830</v>
      </c>
      <c r="C74" s="236"/>
      <c r="D74" s="203" t="s">
        <v>945</v>
      </c>
      <c r="E74" s="203"/>
      <c r="F74" s="203" t="s">
        <v>141</v>
      </c>
      <c r="G74" s="318">
        <v>16</v>
      </c>
      <c r="H74" s="304">
        <v>0</v>
      </c>
      <c r="I74" s="301">
        <f>PRODUCT(G74:H74)</f>
        <v>0</v>
      </c>
    </row>
    <row r="75" spans="1:10" s="267" customFormat="1" ht="16.5" thickBot="1" x14ac:dyDescent="0.3">
      <c r="A75" s="231"/>
      <c r="B75" s="231"/>
      <c r="C75" s="231"/>
      <c r="D75" s="229"/>
      <c r="E75" s="231"/>
      <c r="F75" s="231"/>
      <c r="G75" s="336"/>
      <c r="H75" s="337"/>
      <c r="I75" s="337"/>
    </row>
    <row r="76" spans="1:10" s="267" customFormat="1" ht="16.5" thickBot="1" x14ac:dyDescent="0.3">
      <c r="A76" s="338" t="s">
        <v>129</v>
      </c>
      <c r="B76" s="339" t="s">
        <v>136</v>
      </c>
      <c r="C76" s="339"/>
      <c r="D76" s="339" t="s">
        <v>25</v>
      </c>
      <c r="E76" s="339"/>
      <c r="F76" s="340"/>
      <c r="G76" s="341"/>
      <c r="H76" s="342"/>
      <c r="I76" s="343">
        <f>SUM(I34:I75)</f>
        <v>0</v>
      </c>
    </row>
    <row r="77" spans="1:10" s="267" customFormat="1" x14ac:dyDescent="0.25">
      <c r="A77" s="203"/>
      <c r="B77" s="219"/>
      <c r="C77" s="219"/>
      <c r="D77" s="203"/>
      <c r="E77" s="229"/>
      <c r="F77" s="229"/>
      <c r="G77" s="318"/>
      <c r="H77" s="232"/>
      <c r="I77" s="233"/>
    </row>
    <row r="78" spans="1:10" s="267" customFormat="1" x14ac:dyDescent="0.25">
      <c r="A78" s="202"/>
      <c r="B78" s="219"/>
      <c r="C78" s="203"/>
      <c r="D78" s="229"/>
      <c r="E78" s="206"/>
      <c r="F78" s="231"/>
      <c r="G78" s="336"/>
      <c r="H78" s="337"/>
      <c r="I78" s="337"/>
    </row>
    <row r="79" spans="1:10" s="267" customFormat="1" x14ac:dyDescent="0.25">
      <c r="A79" s="203" t="s">
        <v>130</v>
      </c>
      <c r="B79" s="219" t="s">
        <v>130</v>
      </c>
      <c r="C79" s="219"/>
      <c r="D79" s="206" t="s">
        <v>168</v>
      </c>
      <c r="E79" s="229"/>
      <c r="F79" s="222" t="s">
        <v>31</v>
      </c>
      <c r="G79" s="314" t="s">
        <v>32</v>
      </c>
      <c r="H79" s="223" t="s">
        <v>33</v>
      </c>
      <c r="I79" s="224" t="s">
        <v>34</v>
      </c>
    </row>
    <row r="80" spans="1:10" s="267" customFormat="1" x14ac:dyDescent="0.25">
      <c r="A80" s="203" t="str">
        <f t="shared" ref="A80:A109" si="0">A79</f>
        <v>II.</v>
      </c>
      <c r="B80" s="219"/>
      <c r="C80" s="219"/>
      <c r="D80" s="229"/>
      <c r="E80" s="229"/>
      <c r="F80" s="229"/>
      <c r="G80" s="318"/>
      <c r="H80" s="232"/>
      <c r="I80" s="233"/>
    </row>
    <row r="81" spans="1:10" s="267" customFormat="1" x14ac:dyDescent="0.25">
      <c r="A81" s="203" t="str">
        <f t="shared" si="0"/>
        <v>II.</v>
      </c>
      <c r="B81" s="219"/>
      <c r="C81" s="219"/>
      <c r="D81" s="229" t="s">
        <v>139</v>
      </c>
      <c r="E81" s="229"/>
      <c r="F81" s="229"/>
      <c r="G81" s="318"/>
      <c r="H81" s="232"/>
      <c r="I81" s="233"/>
    </row>
    <row r="82" spans="1:10" s="267" customFormat="1" x14ac:dyDescent="0.25">
      <c r="A82" s="203" t="str">
        <f t="shared" si="0"/>
        <v>II.</v>
      </c>
      <c r="B82" s="231"/>
      <c r="C82" s="219"/>
      <c r="D82" s="229"/>
      <c r="E82" s="229"/>
      <c r="F82" s="231"/>
      <c r="G82" s="336"/>
      <c r="H82" s="232"/>
      <c r="I82" s="233"/>
      <c r="J82" s="275"/>
    </row>
    <row r="83" spans="1:10" s="267" customFormat="1" x14ac:dyDescent="0.25">
      <c r="A83" s="203" t="str">
        <f t="shared" si="0"/>
        <v>II.</v>
      </c>
      <c r="B83" s="236" t="s">
        <v>44</v>
      </c>
      <c r="C83" s="236"/>
      <c r="D83" s="203" t="s">
        <v>832</v>
      </c>
      <c r="E83" s="203"/>
      <c r="F83" s="203" t="s">
        <v>169</v>
      </c>
      <c r="G83" s="318">
        <v>5</v>
      </c>
      <c r="H83" s="304">
        <v>0</v>
      </c>
      <c r="I83" s="301">
        <f>PRODUCT(G83:H83)</f>
        <v>0</v>
      </c>
      <c r="J83" s="275"/>
    </row>
    <row r="84" spans="1:10" s="267" customFormat="1" x14ac:dyDescent="0.25">
      <c r="A84" s="203" t="str">
        <f t="shared" si="0"/>
        <v>II.</v>
      </c>
      <c r="B84" s="219"/>
      <c r="C84" s="219"/>
      <c r="D84" s="229"/>
      <c r="E84" s="229"/>
      <c r="F84" s="229"/>
      <c r="G84" s="318"/>
      <c r="H84" s="232"/>
      <c r="I84" s="234"/>
      <c r="J84" s="275"/>
    </row>
    <row r="85" spans="1:10" s="267" customFormat="1" ht="18" x14ac:dyDescent="0.25">
      <c r="A85" s="203" t="str">
        <f t="shared" si="0"/>
        <v>II.</v>
      </c>
      <c r="B85" s="236" t="s">
        <v>45</v>
      </c>
      <c r="C85" s="236"/>
      <c r="D85" s="203" t="s">
        <v>905</v>
      </c>
      <c r="E85" s="203"/>
      <c r="F85" s="203" t="s">
        <v>169</v>
      </c>
      <c r="G85" s="318">
        <v>430</v>
      </c>
      <c r="H85" s="304">
        <v>0</v>
      </c>
      <c r="I85" s="301">
        <f>PRODUCT(G85:H85)</f>
        <v>0</v>
      </c>
      <c r="J85" s="275"/>
    </row>
    <row r="86" spans="1:10" s="267" customFormat="1" x14ac:dyDescent="0.25">
      <c r="A86" s="203" t="str">
        <f t="shared" si="0"/>
        <v>II.</v>
      </c>
      <c r="B86" s="219"/>
      <c r="C86" s="219"/>
      <c r="D86" s="229"/>
      <c r="E86" s="229"/>
      <c r="F86" s="229"/>
      <c r="G86" s="318"/>
      <c r="H86" s="232"/>
      <c r="I86" s="234"/>
      <c r="J86" s="275"/>
    </row>
    <row r="87" spans="1:10" s="267" customFormat="1" ht="18" x14ac:dyDescent="0.25">
      <c r="A87" s="203" t="str">
        <f t="shared" si="0"/>
        <v>II.</v>
      </c>
      <c r="B87" s="236" t="s">
        <v>79</v>
      </c>
      <c r="C87" s="236"/>
      <c r="D87" s="203" t="s">
        <v>906</v>
      </c>
      <c r="E87" s="203"/>
      <c r="F87" s="203" t="s">
        <v>169</v>
      </c>
      <c r="G87" s="318">
        <v>120</v>
      </c>
      <c r="H87" s="304">
        <v>0</v>
      </c>
      <c r="I87" s="301">
        <f>PRODUCT(G87:H87)</f>
        <v>0</v>
      </c>
      <c r="J87" s="275"/>
    </row>
    <row r="88" spans="1:10" s="267" customFormat="1" x14ac:dyDescent="0.25">
      <c r="A88" s="203" t="str">
        <f t="shared" si="0"/>
        <v>II.</v>
      </c>
      <c r="B88" s="219"/>
      <c r="C88" s="219"/>
      <c r="D88" s="229"/>
      <c r="E88" s="229"/>
      <c r="F88" s="229"/>
      <c r="G88" s="318"/>
      <c r="H88" s="232"/>
      <c r="I88" s="233"/>
      <c r="J88" s="275"/>
    </row>
    <row r="89" spans="1:10" s="267" customFormat="1" ht="18" x14ac:dyDescent="0.25">
      <c r="A89" s="203" t="str">
        <f t="shared" si="0"/>
        <v>II.</v>
      </c>
      <c r="B89" s="236" t="s">
        <v>80</v>
      </c>
      <c r="C89" s="236"/>
      <c r="D89" s="203" t="s">
        <v>907</v>
      </c>
      <c r="E89" s="203"/>
      <c r="F89" s="203" t="s">
        <v>169</v>
      </c>
      <c r="G89" s="318">
        <v>650</v>
      </c>
      <c r="H89" s="304">
        <v>0</v>
      </c>
      <c r="I89" s="301">
        <f>PRODUCT(G89:H89)</f>
        <v>0</v>
      </c>
      <c r="J89" s="275"/>
    </row>
    <row r="90" spans="1:10" s="267" customFormat="1" x14ac:dyDescent="0.25">
      <c r="A90" s="203" t="str">
        <f t="shared" si="0"/>
        <v>II.</v>
      </c>
      <c r="B90" s="219"/>
      <c r="C90" s="219"/>
      <c r="D90" s="229"/>
      <c r="E90" s="229"/>
      <c r="F90" s="229"/>
      <c r="G90" s="318"/>
      <c r="H90" s="232"/>
      <c r="I90" s="233"/>
      <c r="J90" s="275"/>
    </row>
    <row r="91" spans="1:10" s="267" customFormat="1" ht="18" x14ac:dyDescent="0.25">
      <c r="A91" s="203" t="str">
        <f t="shared" si="0"/>
        <v>II.</v>
      </c>
      <c r="B91" s="236" t="s">
        <v>81</v>
      </c>
      <c r="C91" s="236"/>
      <c r="D91" s="203" t="s">
        <v>908</v>
      </c>
      <c r="E91" s="203"/>
      <c r="F91" s="203" t="s">
        <v>169</v>
      </c>
      <c r="G91" s="318">
        <v>30</v>
      </c>
      <c r="H91" s="304">
        <v>0</v>
      </c>
      <c r="I91" s="301">
        <f>PRODUCT(G91:H91)</f>
        <v>0</v>
      </c>
      <c r="J91" s="275"/>
    </row>
    <row r="92" spans="1:10" s="267" customFormat="1" x14ac:dyDescent="0.25">
      <c r="A92" s="203" t="str">
        <f t="shared" si="0"/>
        <v>II.</v>
      </c>
      <c r="B92" s="219"/>
      <c r="C92" s="219"/>
      <c r="D92" s="229"/>
      <c r="E92" s="229"/>
      <c r="F92" s="229"/>
      <c r="G92" s="318"/>
      <c r="H92" s="232"/>
      <c r="I92" s="234"/>
      <c r="J92" s="275"/>
    </row>
    <row r="93" spans="1:10" s="267" customFormat="1" ht="18" x14ac:dyDescent="0.25">
      <c r="A93" s="203" t="str">
        <f t="shared" si="0"/>
        <v>II.</v>
      </c>
      <c r="B93" s="236" t="s">
        <v>82</v>
      </c>
      <c r="C93" s="236"/>
      <c r="D93" s="203" t="s">
        <v>909</v>
      </c>
      <c r="E93" s="203"/>
      <c r="F93" s="203" t="s">
        <v>169</v>
      </c>
      <c r="G93" s="318">
        <v>20</v>
      </c>
      <c r="H93" s="304">
        <v>0</v>
      </c>
      <c r="I93" s="301">
        <f>PRODUCT(G93:H93)</f>
        <v>0</v>
      </c>
      <c r="J93" s="275"/>
    </row>
    <row r="94" spans="1:10" s="267" customFormat="1" x14ac:dyDescent="0.25">
      <c r="A94" s="203" t="str">
        <f t="shared" si="0"/>
        <v>II.</v>
      </c>
      <c r="B94" s="219"/>
      <c r="C94" s="219"/>
      <c r="D94" s="229"/>
      <c r="E94" s="229"/>
      <c r="F94" s="229"/>
      <c r="G94" s="318"/>
      <c r="H94" s="232"/>
      <c r="I94" s="234"/>
      <c r="J94" s="275"/>
    </row>
    <row r="95" spans="1:10" s="267" customFormat="1" ht="18" x14ac:dyDescent="0.25">
      <c r="A95" s="203" t="str">
        <f t="shared" si="0"/>
        <v>II.</v>
      </c>
      <c r="B95" s="236" t="s">
        <v>83</v>
      </c>
      <c r="C95" s="236"/>
      <c r="D95" s="203" t="s">
        <v>910</v>
      </c>
      <c r="E95" s="203"/>
      <c r="F95" s="203" t="s">
        <v>169</v>
      </c>
      <c r="G95" s="318">
        <v>280</v>
      </c>
      <c r="H95" s="304">
        <v>0</v>
      </c>
      <c r="I95" s="301">
        <f>PRODUCT(G95:H95)</f>
        <v>0</v>
      </c>
      <c r="J95" s="275"/>
    </row>
    <row r="96" spans="1:10" s="267" customFormat="1" x14ac:dyDescent="0.25">
      <c r="A96" s="203" t="str">
        <f t="shared" si="0"/>
        <v>II.</v>
      </c>
      <c r="B96" s="219"/>
      <c r="C96" s="219"/>
      <c r="D96" s="229"/>
      <c r="E96" s="229"/>
      <c r="F96" s="229"/>
      <c r="G96" s="318"/>
      <c r="H96" s="232"/>
      <c r="I96" s="234"/>
      <c r="J96" s="275"/>
    </row>
    <row r="97" spans="1:10" s="267" customFormat="1" x14ac:dyDescent="0.25">
      <c r="A97" s="203" t="str">
        <f t="shared" si="0"/>
        <v>II.</v>
      </c>
      <c r="B97" s="236" t="s">
        <v>67</v>
      </c>
      <c r="C97" s="236"/>
      <c r="D97" s="203" t="s">
        <v>170</v>
      </c>
      <c r="E97" s="203"/>
      <c r="F97" s="203" t="s">
        <v>169</v>
      </c>
      <c r="G97" s="318">
        <v>75</v>
      </c>
      <c r="H97" s="304">
        <v>0</v>
      </c>
      <c r="I97" s="301">
        <f>PRODUCT(G97:H97)</f>
        <v>0</v>
      </c>
      <c r="J97" s="275"/>
    </row>
    <row r="98" spans="1:10" s="267" customFormat="1" x14ac:dyDescent="0.25">
      <c r="A98" s="203" t="str">
        <f t="shared" si="0"/>
        <v>II.</v>
      </c>
      <c r="B98" s="219"/>
      <c r="C98" s="219"/>
      <c r="D98" s="229"/>
      <c r="E98" s="229"/>
      <c r="F98" s="229"/>
      <c r="G98" s="318"/>
      <c r="H98" s="232"/>
      <c r="I98" s="234"/>
      <c r="J98" s="275"/>
    </row>
    <row r="99" spans="1:10" s="267" customFormat="1" x14ac:dyDescent="0.25">
      <c r="A99" s="203" t="str">
        <f t="shared" si="0"/>
        <v>II.</v>
      </c>
      <c r="B99" s="236" t="s">
        <v>65</v>
      </c>
      <c r="C99" s="236"/>
      <c r="D99" s="203" t="s">
        <v>171</v>
      </c>
      <c r="E99" s="203"/>
      <c r="F99" s="203" t="s">
        <v>169</v>
      </c>
      <c r="G99" s="318">
        <v>375</v>
      </c>
      <c r="H99" s="304">
        <v>0</v>
      </c>
      <c r="I99" s="301">
        <f>PRODUCT(G99:H99)</f>
        <v>0</v>
      </c>
      <c r="J99" s="275"/>
    </row>
    <row r="100" spans="1:10" s="267" customFormat="1" x14ac:dyDescent="0.25">
      <c r="A100" s="203" t="str">
        <f t="shared" si="0"/>
        <v>II.</v>
      </c>
      <c r="B100" s="219"/>
      <c r="C100" s="219"/>
      <c r="D100" s="229"/>
      <c r="E100" s="229"/>
      <c r="F100" s="229"/>
      <c r="G100" s="318"/>
      <c r="H100" s="232"/>
      <c r="I100" s="234"/>
      <c r="J100" s="275"/>
    </row>
    <row r="101" spans="1:10" s="267" customFormat="1" x14ac:dyDescent="0.25">
      <c r="A101" s="203" t="str">
        <f t="shared" si="0"/>
        <v>II.</v>
      </c>
      <c r="B101" s="236" t="s">
        <v>123</v>
      </c>
      <c r="C101" s="236"/>
      <c r="D101" s="203" t="s">
        <v>172</v>
      </c>
      <c r="E101" s="203"/>
      <c r="F101" s="203" t="s">
        <v>169</v>
      </c>
      <c r="G101" s="318">
        <v>15</v>
      </c>
      <c r="H101" s="304">
        <v>0</v>
      </c>
      <c r="I101" s="301">
        <f>PRODUCT(G101:H101)</f>
        <v>0</v>
      </c>
      <c r="J101" s="275"/>
    </row>
    <row r="102" spans="1:10" s="267" customFormat="1" x14ac:dyDescent="0.25">
      <c r="A102" s="203" t="str">
        <f t="shared" si="0"/>
        <v>II.</v>
      </c>
      <c r="B102" s="219"/>
      <c r="C102" s="219"/>
      <c r="D102" s="229"/>
      <c r="E102" s="229"/>
      <c r="F102" s="229"/>
      <c r="G102" s="318"/>
      <c r="H102" s="232"/>
      <c r="I102" s="234"/>
      <c r="J102" s="275"/>
    </row>
    <row r="103" spans="1:10" s="267" customFormat="1" x14ac:dyDescent="0.25">
      <c r="A103" s="203" t="str">
        <f t="shared" si="0"/>
        <v>II.</v>
      </c>
      <c r="B103" s="236" t="s">
        <v>66</v>
      </c>
      <c r="C103" s="236"/>
      <c r="D103" s="203" t="s">
        <v>175</v>
      </c>
      <c r="E103" s="203"/>
      <c r="F103" s="203" t="s">
        <v>169</v>
      </c>
      <c r="G103" s="318">
        <v>130</v>
      </c>
      <c r="H103" s="304">
        <v>0</v>
      </c>
      <c r="I103" s="301">
        <f>PRODUCT(G103:H103)</f>
        <v>0</v>
      </c>
      <c r="J103" s="275"/>
    </row>
    <row r="104" spans="1:10" s="267" customFormat="1" x14ac:dyDescent="0.25">
      <c r="A104" s="203" t="str">
        <f t="shared" si="0"/>
        <v>II.</v>
      </c>
      <c r="B104" s="219"/>
      <c r="C104" s="219"/>
      <c r="D104" s="229"/>
      <c r="E104" s="229"/>
      <c r="F104" s="229"/>
      <c r="G104" s="318"/>
      <c r="H104" s="232"/>
      <c r="I104" s="234"/>
      <c r="J104" s="275"/>
    </row>
    <row r="105" spans="1:10" s="267" customFormat="1" x14ac:dyDescent="0.25">
      <c r="A105" s="203" t="str">
        <f t="shared" si="0"/>
        <v>II.</v>
      </c>
      <c r="B105" s="236" t="s">
        <v>828</v>
      </c>
      <c r="C105" s="236"/>
      <c r="D105" s="203" t="s">
        <v>178</v>
      </c>
      <c r="E105" s="203"/>
      <c r="F105" s="203" t="s">
        <v>169</v>
      </c>
      <c r="G105" s="318">
        <v>15</v>
      </c>
      <c r="H105" s="304">
        <v>0</v>
      </c>
      <c r="I105" s="301">
        <f>PRODUCT(G105:H105)</f>
        <v>0</v>
      </c>
      <c r="J105" s="275"/>
    </row>
    <row r="106" spans="1:10" s="267" customFormat="1" x14ac:dyDescent="0.25">
      <c r="A106" s="203" t="str">
        <f t="shared" si="0"/>
        <v>II.</v>
      </c>
      <c r="B106" s="219"/>
      <c r="C106" s="219"/>
      <c r="D106" s="229"/>
      <c r="E106" s="229"/>
      <c r="F106" s="229"/>
      <c r="G106" s="318"/>
      <c r="H106" s="232"/>
      <c r="I106" s="234"/>
      <c r="J106" s="275"/>
    </row>
    <row r="107" spans="1:10" s="267" customFormat="1" ht="31.5" x14ac:dyDescent="0.25">
      <c r="A107" s="203" t="str">
        <f t="shared" si="0"/>
        <v>II.</v>
      </c>
      <c r="B107" s="236" t="s">
        <v>84</v>
      </c>
      <c r="C107" s="236"/>
      <c r="D107" s="203" t="s">
        <v>183</v>
      </c>
      <c r="E107" s="203"/>
      <c r="F107" s="203" t="s">
        <v>169</v>
      </c>
      <c r="G107" s="318">
        <v>145</v>
      </c>
      <c r="H107" s="304">
        <v>0</v>
      </c>
      <c r="I107" s="301">
        <f>PRODUCT(G107:H107)</f>
        <v>0</v>
      </c>
      <c r="J107" s="275"/>
    </row>
    <row r="108" spans="1:10" s="267" customFormat="1" ht="21.75" customHeight="1" x14ac:dyDescent="0.25">
      <c r="A108" s="203" t="str">
        <f t="shared" si="0"/>
        <v>II.</v>
      </c>
      <c r="B108" s="219"/>
      <c r="C108" s="219"/>
      <c r="D108" s="229"/>
      <c r="E108" s="229"/>
      <c r="F108" s="229"/>
      <c r="G108" s="318"/>
      <c r="H108" s="232"/>
      <c r="I108" s="234"/>
      <c r="J108" s="275"/>
    </row>
    <row r="109" spans="1:10" s="267" customFormat="1" ht="36" customHeight="1" x14ac:dyDescent="0.25">
      <c r="A109" s="203" t="str">
        <f t="shared" si="0"/>
        <v>II.</v>
      </c>
      <c r="B109" s="236" t="s">
        <v>829</v>
      </c>
      <c r="C109" s="236"/>
      <c r="D109" s="203" t="s">
        <v>182</v>
      </c>
      <c r="E109" s="203"/>
      <c r="F109" s="203" t="s">
        <v>141</v>
      </c>
      <c r="G109" s="318">
        <v>1</v>
      </c>
      <c r="H109" s="304">
        <v>0</v>
      </c>
      <c r="I109" s="301">
        <f>PRODUCT(G109:H109)</f>
        <v>0</v>
      </c>
      <c r="J109" s="275"/>
    </row>
    <row r="110" spans="1:10" s="267" customFormat="1" x14ac:dyDescent="0.25">
      <c r="A110" s="203" t="str">
        <f t="shared" ref="A110:A170" si="1">A109</f>
        <v>II.</v>
      </c>
      <c r="B110" s="219"/>
      <c r="C110" s="219"/>
      <c r="D110" s="229"/>
      <c r="E110" s="229"/>
      <c r="F110" s="229"/>
      <c r="G110" s="318"/>
      <c r="H110" s="232"/>
      <c r="I110" s="234"/>
      <c r="J110" s="275"/>
    </row>
    <row r="111" spans="1:10" s="267" customFormat="1" ht="31.5" x14ac:dyDescent="0.25">
      <c r="A111" s="203" t="str">
        <f t="shared" si="1"/>
        <v>II.</v>
      </c>
      <c r="B111" s="236" t="s">
        <v>830</v>
      </c>
      <c r="C111" s="236"/>
      <c r="D111" s="203" t="s">
        <v>184</v>
      </c>
      <c r="E111" s="203"/>
      <c r="F111" s="203" t="s">
        <v>141</v>
      </c>
      <c r="G111" s="318">
        <v>4</v>
      </c>
      <c r="H111" s="304">
        <v>0</v>
      </c>
      <c r="I111" s="301">
        <f>PRODUCT(G111:H111)</f>
        <v>0</v>
      </c>
      <c r="J111" s="275"/>
    </row>
    <row r="112" spans="1:10" s="267" customFormat="1" x14ac:dyDescent="0.25">
      <c r="A112" s="203" t="str">
        <f t="shared" si="1"/>
        <v>II.</v>
      </c>
      <c r="B112" s="231"/>
      <c r="C112" s="219"/>
      <c r="D112" s="229"/>
      <c r="E112" s="229"/>
      <c r="F112" s="229"/>
      <c r="G112" s="318"/>
      <c r="H112" s="232"/>
      <c r="I112" s="234"/>
      <c r="J112" s="275"/>
    </row>
    <row r="113" spans="1:10" s="267" customFormat="1" x14ac:dyDescent="0.25">
      <c r="A113" s="203" t="str">
        <f t="shared" si="1"/>
        <v>II.</v>
      </c>
      <c r="B113" s="236" t="s">
        <v>944</v>
      </c>
      <c r="C113" s="236"/>
      <c r="D113" s="203" t="s">
        <v>946</v>
      </c>
      <c r="E113" s="203"/>
      <c r="F113" s="203" t="s">
        <v>167</v>
      </c>
      <c r="G113" s="318">
        <v>1</v>
      </c>
      <c r="H113" s="304">
        <v>0</v>
      </c>
      <c r="I113" s="301">
        <f>PRODUCT(H113:H113)</f>
        <v>0</v>
      </c>
      <c r="J113" s="275"/>
    </row>
    <row r="114" spans="1:10" s="267" customFormat="1" ht="31.5" x14ac:dyDescent="0.25">
      <c r="A114" s="203" t="str">
        <f t="shared" si="1"/>
        <v>II.</v>
      </c>
      <c r="B114" s="219"/>
      <c r="C114" s="219"/>
      <c r="D114" s="229" t="s">
        <v>918</v>
      </c>
      <c r="E114" s="229"/>
      <c r="F114" s="229"/>
      <c r="G114" s="318"/>
      <c r="H114" s="232"/>
      <c r="I114" s="234"/>
      <c r="J114" s="275"/>
    </row>
    <row r="115" spans="1:10" s="267" customFormat="1" x14ac:dyDescent="0.25">
      <c r="A115" s="203" t="str">
        <f t="shared" si="1"/>
        <v>II.</v>
      </c>
      <c r="B115" s="219"/>
      <c r="C115" s="219"/>
      <c r="D115" s="229" t="s">
        <v>919</v>
      </c>
      <c r="E115" s="229"/>
      <c r="F115" s="229"/>
      <c r="G115" s="318"/>
      <c r="H115" s="232"/>
      <c r="I115" s="234"/>
      <c r="J115" s="275"/>
    </row>
    <row r="116" spans="1:10" s="267" customFormat="1" x14ac:dyDescent="0.25">
      <c r="A116" s="203" t="str">
        <f t="shared" si="1"/>
        <v>II.</v>
      </c>
      <c r="B116" s="219"/>
      <c r="C116" s="219"/>
      <c r="D116" s="229" t="s">
        <v>920</v>
      </c>
      <c r="E116" s="229"/>
      <c r="F116" s="229"/>
      <c r="G116" s="318"/>
      <c r="H116" s="232"/>
      <c r="I116" s="234"/>
      <c r="J116" s="275"/>
    </row>
    <row r="117" spans="1:10" s="267" customFormat="1" x14ac:dyDescent="0.25">
      <c r="A117" s="203" t="str">
        <f t="shared" si="1"/>
        <v>II.</v>
      </c>
      <c r="B117" s="219"/>
      <c r="C117" s="219"/>
      <c r="D117" s="229" t="s">
        <v>921</v>
      </c>
      <c r="E117" s="229"/>
      <c r="F117" s="231"/>
      <c r="G117" s="336"/>
      <c r="H117" s="232"/>
      <c r="I117" s="234"/>
      <c r="J117" s="275"/>
    </row>
    <row r="118" spans="1:10" s="267" customFormat="1" x14ac:dyDescent="0.25">
      <c r="A118" s="203" t="str">
        <f t="shared" si="1"/>
        <v>II.</v>
      </c>
      <c r="B118" s="231"/>
      <c r="C118" s="219"/>
      <c r="D118" s="229"/>
      <c r="E118" s="229"/>
      <c r="F118" s="229"/>
      <c r="G118" s="318"/>
      <c r="H118" s="232"/>
      <c r="I118" s="234"/>
      <c r="J118" s="275"/>
    </row>
    <row r="119" spans="1:10" s="267" customFormat="1" ht="31.5" x14ac:dyDescent="0.25">
      <c r="A119" s="203" t="str">
        <f t="shared" si="1"/>
        <v>II.</v>
      </c>
      <c r="B119" s="236" t="s">
        <v>831</v>
      </c>
      <c r="C119" s="236"/>
      <c r="D119" s="203" t="s">
        <v>185</v>
      </c>
      <c r="E119" s="203"/>
      <c r="F119" s="203" t="s">
        <v>141</v>
      </c>
      <c r="G119" s="318">
        <v>17</v>
      </c>
      <c r="H119" s="304">
        <v>0</v>
      </c>
      <c r="I119" s="301">
        <f>PRODUCT(G119:H119)</f>
        <v>0</v>
      </c>
      <c r="J119" s="275"/>
    </row>
    <row r="120" spans="1:10" s="267" customFormat="1" x14ac:dyDescent="0.25">
      <c r="A120" s="203" t="str">
        <f t="shared" si="1"/>
        <v>II.</v>
      </c>
      <c r="B120" s="219"/>
      <c r="C120" s="219"/>
      <c r="D120" s="229"/>
      <c r="E120" s="229"/>
      <c r="F120" s="229"/>
      <c r="G120" s="318"/>
      <c r="H120" s="232"/>
      <c r="I120" s="234"/>
      <c r="J120" s="275"/>
    </row>
    <row r="121" spans="1:10" s="267" customFormat="1" x14ac:dyDescent="0.25">
      <c r="A121" s="203" t="str">
        <f t="shared" si="1"/>
        <v>II.</v>
      </c>
      <c r="B121" s="236" t="s">
        <v>844</v>
      </c>
      <c r="C121" s="236"/>
      <c r="D121" s="203" t="s">
        <v>116</v>
      </c>
      <c r="E121" s="203"/>
      <c r="F121" s="203" t="s">
        <v>141</v>
      </c>
      <c r="G121" s="318">
        <v>36</v>
      </c>
      <c r="H121" s="304">
        <v>0</v>
      </c>
      <c r="I121" s="301">
        <f>PRODUCT(G121:H121)</f>
        <v>0</v>
      </c>
      <c r="J121" s="275"/>
    </row>
    <row r="122" spans="1:10" s="267" customFormat="1" ht="20.25" customHeight="1" x14ac:dyDescent="0.25">
      <c r="A122" s="203" t="str">
        <f t="shared" si="1"/>
        <v>II.</v>
      </c>
      <c r="B122" s="219"/>
      <c r="C122" s="219"/>
      <c r="D122" s="229"/>
      <c r="E122" s="229"/>
      <c r="F122" s="229"/>
      <c r="G122" s="318"/>
      <c r="H122" s="232"/>
      <c r="I122" s="234"/>
      <c r="J122" s="275"/>
    </row>
    <row r="123" spans="1:10" s="267" customFormat="1" ht="22.5" customHeight="1" x14ac:dyDescent="0.25">
      <c r="A123" s="203" t="str">
        <f t="shared" si="1"/>
        <v>II.</v>
      </c>
      <c r="B123" s="236" t="s">
        <v>845</v>
      </c>
      <c r="C123" s="236"/>
      <c r="D123" s="203" t="s">
        <v>117</v>
      </c>
      <c r="E123" s="203"/>
      <c r="F123" s="203" t="s">
        <v>141</v>
      </c>
      <c r="G123" s="318">
        <v>1</v>
      </c>
      <c r="H123" s="304">
        <v>0</v>
      </c>
      <c r="I123" s="301">
        <f>PRODUCT(G123:H123)</f>
        <v>0</v>
      </c>
      <c r="J123" s="275"/>
    </row>
    <row r="124" spans="1:10" s="267" customFormat="1" x14ac:dyDescent="0.25">
      <c r="A124" s="203" t="str">
        <f t="shared" si="1"/>
        <v>II.</v>
      </c>
      <c r="B124" s="219"/>
      <c r="C124" s="219"/>
      <c r="D124" s="229"/>
      <c r="E124" s="229"/>
      <c r="F124" s="229"/>
      <c r="G124" s="318"/>
      <c r="H124" s="232"/>
      <c r="I124" s="234"/>
      <c r="J124" s="275"/>
    </row>
    <row r="125" spans="1:10" s="267" customFormat="1" ht="47.25" x14ac:dyDescent="0.25">
      <c r="A125" s="203" t="str">
        <f t="shared" si="1"/>
        <v>II.</v>
      </c>
      <c r="B125" s="236" t="s">
        <v>846</v>
      </c>
      <c r="C125" s="236"/>
      <c r="D125" s="203" t="s">
        <v>922</v>
      </c>
      <c r="E125" s="203"/>
      <c r="F125" s="203" t="s">
        <v>167</v>
      </c>
      <c r="G125" s="318">
        <v>3</v>
      </c>
      <c r="H125" s="304">
        <v>0</v>
      </c>
      <c r="I125" s="301">
        <f>PRODUCT(G125:H125)</f>
        <v>0</v>
      </c>
      <c r="J125" s="275"/>
    </row>
    <row r="126" spans="1:10" s="267" customFormat="1" x14ac:dyDescent="0.25">
      <c r="A126" s="203" t="str">
        <f>A125</f>
        <v>II.</v>
      </c>
      <c r="B126" s="219"/>
      <c r="C126" s="219"/>
      <c r="D126" s="229"/>
      <c r="E126" s="229"/>
      <c r="F126" s="229"/>
      <c r="G126" s="318"/>
      <c r="H126" s="232"/>
      <c r="I126" s="234"/>
      <c r="J126" s="275"/>
    </row>
    <row r="127" spans="1:10" s="267" customFormat="1" ht="31.5" x14ac:dyDescent="0.25">
      <c r="A127" s="203" t="str">
        <f t="shared" si="1"/>
        <v>II.</v>
      </c>
      <c r="B127" s="236" t="s">
        <v>847</v>
      </c>
      <c r="C127" s="236"/>
      <c r="D127" s="203" t="s">
        <v>87</v>
      </c>
      <c r="E127" s="203"/>
      <c r="F127" s="203" t="s">
        <v>141</v>
      </c>
      <c r="G127" s="318">
        <v>2</v>
      </c>
      <c r="H127" s="304">
        <v>0</v>
      </c>
      <c r="I127" s="301">
        <f>PRODUCT(G127:H127)</f>
        <v>0</v>
      </c>
      <c r="J127" s="275"/>
    </row>
    <row r="128" spans="1:10" s="267" customFormat="1" x14ac:dyDescent="0.25">
      <c r="A128" s="203" t="str">
        <f t="shared" si="1"/>
        <v>II.</v>
      </c>
      <c r="B128" s="219"/>
      <c r="C128" s="219"/>
      <c r="D128" s="229"/>
      <c r="E128" s="229"/>
      <c r="F128" s="229"/>
      <c r="G128" s="318"/>
      <c r="H128" s="232"/>
      <c r="I128" s="234"/>
      <c r="J128" s="275"/>
    </row>
    <row r="129" spans="1:10" s="267" customFormat="1" ht="47.25" x14ac:dyDescent="0.25">
      <c r="A129" s="203" t="str">
        <f t="shared" si="1"/>
        <v>II.</v>
      </c>
      <c r="B129" s="236" t="s">
        <v>848</v>
      </c>
      <c r="C129" s="236"/>
      <c r="D129" s="203" t="s">
        <v>42</v>
      </c>
      <c r="E129" s="203"/>
      <c r="F129" s="203" t="s">
        <v>169</v>
      </c>
      <c r="G129" s="318">
        <v>4</v>
      </c>
      <c r="H129" s="304">
        <v>0</v>
      </c>
      <c r="I129" s="301">
        <f>PRODUCT(G129:H129)</f>
        <v>0</v>
      </c>
      <c r="J129" s="275"/>
    </row>
    <row r="130" spans="1:10" s="267" customFormat="1" x14ac:dyDescent="0.25">
      <c r="A130" s="203" t="str">
        <f t="shared" si="1"/>
        <v>II.</v>
      </c>
      <c r="B130" s="219"/>
      <c r="C130" s="219"/>
      <c r="D130" s="229"/>
      <c r="E130" s="229"/>
      <c r="F130" s="229"/>
      <c r="G130" s="318"/>
      <c r="H130" s="232"/>
      <c r="I130" s="234"/>
      <c r="J130" s="275"/>
    </row>
    <row r="131" spans="1:10" s="267" customFormat="1" x14ac:dyDescent="0.25">
      <c r="A131" s="203" t="str">
        <f t="shared" si="1"/>
        <v>II.</v>
      </c>
      <c r="B131" s="236" t="s">
        <v>850</v>
      </c>
      <c r="C131" s="236"/>
      <c r="D131" s="203" t="s">
        <v>3</v>
      </c>
      <c r="E131" s="203"/>
      <c r="F131" s="203" t="s">
        <v>141</v>
      </c>
      <c r="G131" s="313">
        <v>10</v>
      </c>
      <c r="H131" s="304">
        <v>0</v>
      </c>
      <c r="I131" s="301">
        <f>PRODUCT(G131:H131)</f>
        <v>0</v>
      </c>
      <c r="J131" s="275"/>
    </row>
    <row r="132" spans="1:10" s="267" customFormat="1" x14ac:dyDescent="0.25">
      <c r="A132" s="203" t="str">
        <f t="shared" si="1"/>
        <v>II.</v>
      </c>
      <c r="B132" s="219"/>
      <c r="C132" s="219"/>
      <c r="D132" s="229"/>
      <c r="E132" s="229"/>
      <c r="F132" s="229"/>
      <c r="G132" s="318"/>
      <c r="H132" s="232"/>
      <c r="I132" s="234"/>
      <c r="J132" s="275"/>
    </row>
    <row r="133" spans="1:10" s="267" customFormat="1" ht="31.5" x14ac:dyDescent="0.25">
      <c r="A133" s="203" t="str">
        <f t="shared" si="1"/>
        <v>II.</v>
      </c>
      <c r="B133" s="236" t="s">
        <v>851</v>
      </c>
      <c r="C133" s="236"/>
      <c r="D133" s="203" t="s">
        <v>923</v>
      </c>
      <c r="E133" s="203" t="s">
        <v>189</v>
      </c>
      <c r="F133" s="203" t="s">
        <v>141</v>
      </c>
      <c r="G133" s="318">
        <v>4</v>
      </c>
      <c r="H133" s="304">
        <v>0</v>
      </c>
      <c r="I133" s="301">
        <f>PRODUCT(G133:H133)</f>
        <v>0</v>
      </c>
      <c r="J133" s="275"/>
    </row>
    <row r="134" spans="1:10" s="267" customFormat="1" x14ac:dyDescent="0.25">
      <c r="A134" s="203" t="str">
        <f t="shared" si="1"/>
        <v>II.</v>
      </c>
      <c r="B134" s="219"/>
      <c r="C134" s="219"/>
      <c r="D134" s="229"/>
      <c r="E134" s="229"/>
      <c r="F134" s="229"/>
      <c r="G134" s="318"/>
      <c r="H134" s="232"/>
      <c r="I134" s="234"/>
      <c r="J134" s="275"/>
    </row>
    <row r="135" spans="1:10" s="267" customFormat="1" x14ac:dyDescent="0.25">
      <c r="A135" s="203" t="str">
        <f t="shared" si="1"/>
        <v>II.</v>
      </c>
      <c r="B135" s="236" t="s">
        <v>852</v>
      </c>
      <c r="C135" s="236"/>
      <c r="D135" s="203" t="s">
        <v>924</v>
      </c>
      <c r="E135" s="203"/>
      <c r="F135" s="203" t="s">
        <v>141</v>
      </c>
      <c r="G135" s="318">
        <v>1</v>
      </c>
      <c r="H135" s="304">
        <v>0</v>
      </c>
      <c r="I135" s="301">
        <f>PRODUCT(G135:H135)</f>
        <v>0</v>
      </c>
      <c r="J135" s="275"/>
    </row>
    <row r="136" spans="1:10" s="267" customFormat="1" x14ac:dyDescent="0.25">
      <c r="A136" s="203" t="str">
        <f t="shared" si="1"/>
        <v>II.</v>
      </c>
      <c r="B136" s="219"/>
      <c r="C136" s="219"/>
      <c r="D136" s="229"/>
      <c r="E136" s="229"/>
      <c r="F136" s="229"/>
      <c r="G136" s="318"/>
      <c r="H136" s="232"/>
      <c r="I136" s="234"/>
      <c r="J136" s="275"/>
    </row>
    <row r="137" spans="1:10" s="267" customFormat="1" x14ac:dyDescent="0.25">
      <c r="A137" s="203" t="str">
        <f t="shared" si="1"/>
        <v>II.</v>
      </c>
      <c r="B137" s="236" t="s">
        <v>853</v>
      </c>
      <c r="C137" s="236"/>
      <c r="D137" s="203" t="s">
        <v>925</v>
      </c>
      <c r="E137" s="203"/>
      <c r="F137" s="203" t="s">
        <v>167</v>
      </c>
      <c r="G137" s="318">
        <v>1</v>
      </c>
      <c r="H137" s="304">
        <v>0</v>
      </c>
      <c r="I137" s="301">
        <f>PRODUCT(G137:H137)</f>
        <v>0</v>
      </c>
      <c r="J137" s="275"/>
    </row>
    <row r="138" spans="1:10" s="267" customFormat="1" x14ac:dyDescent="0.25">
      <c r="A138" s="203" t="str">
        <f t="shared" si="1"/>
        <v>II.</v>
      </c>
      <c r="B138" s="219"/>
      <c r="C138" s="219"/>
      <c r="D138" s="229"/>
      <c r="E138" s="229"/>
      <c r="F138" s="229"/>
      <c r="G138" s="318"/>
      <c r="H138" s="232"/>
      <c r="I138" s="233"/>
      <c r="J138" s="275"/>
    </row>
    <row r="139" spans="1:10" s="267" customFormat="1" x14ac:dyDescent="0.25">
      <c r="A139" s="203" t="str">
        <f t="shared" si="1"/>
        <v>II.</v>
      </c>
      <c r="B139" s="236" t="s">
        <v>854</v>
      </c>
      <c r="C139" s="236"/>
      <c r="D139" s="203" t="s">
        <v>833</v>
      </c>
      <c r="E139" s="203"/>
      <c r="F139" s="203" t="s">
        <v>141</v>
      </c>
      <c r="G139" s="318">
        <v>4</v>
      </c>
      <c r="H139" s="304">
        <v>0</v>
      </c>
      <c r="I139" s="301">
        <f>PRODUCT(G139:H139)</f>
        <v>0</v>
      </c>
      <c r="J139" s="275"/>
    </row>
    <row r="140" spans="1:10" s="267" customFormat="1" x14ac:dyDescent="0.25">
      <c r="A140" s="203" t="str">
        <f t="shared" si="1"/>
        <v>II.</v>
      </c>
      <c r="B140" s="219"/>
      <c r="C140" s="219"/>
      <c r="D140" s="229"/>
      <c r="E140" s="229"/>
      <c r="F140" s="229"/>
      <c r="G140" s="318"/>
      <c r="H140" s="232"/>
      <c r="I140" s="233"/>
      <c r="J140" s="275"/>
    </row>
    <row r="141" spans="1:10" s="267" customFormat="1" x14ac:dyDescent="0.25">
      <c r="A141" s="203" t="str">
        <f t="shared" si="1"/>
        <v>II.</v>
      </c>
      <c r="B141" s="236" t="s">
        <v>855</v>
      </c>
      <c r="C141" s="236"/>
      <c r="D141" s="203" t="s">
        <v>926</v>
      </c>
      <c r="E141" s="203"/>
      <c r="F141" s="203" t="s">
        <v>141</v>
      </c>
      <c r="G141" s="318">
        <v>2</v>
      </c>
      <c r="H141" s="304">
        <v>0</v>
      </c>
      <c r="I141" s="301">
        <f>PRODUCT(G141:H141)</f>
        <v>0</v>
      </c>
      <c r="J141" s="275"/>
    </row>
    <row r="142" spans="1:10" s="267" customFormat="1" x14ac:dyDescent="0.25">
      <c r="A142" s="203" t="str">
        <f>A139</f>
        <v>II.</v>
      </c>
      <c r="B142" s="219"/>
      <c r="C142" s="219"/>
      <c r="D142" s="229"/>
      <c r="E142" s="229"/>
      <c r="F142" s="229"/>
      <c r="G142" s="318"/>
      <c r="H142" s="232"/>
      <c r="I142" s="234"/>
      <c r="J142" s="275"/>
    </row>
    <row r="143" spans="1:10" s="267" customFormat="1" x14ac:dyDescent="0.25">
      <c r="A143" s="203" t="str">
        <f t="shared" ref="A143:A149" si="2">A140</f>
        <v>II.</v>
      </c>
      <c r="B143" s="236" t="s">
        <v>856</v>
      </c>
      <c r="C143" s="236"/>
      <c r="D143" s="203" t="s">
        <v>62</v>
      </c>
      <c r="E143" s="203"/>
      <c r="F143" s="203" t="s">
        <v>141</v>
      </c>
      <c r="G143" s="318">
        <v>1</v>
      </c>
      <c r="H143" s="304">
        <v>0</v>
      </c>
      <c r="I143" s="301">
        <f>PRODUCT(G143:H143)</f>
        <v>0</v>
      </c>
      <c r="J143" s="275"/>
    </row>
    <row r="144" spans="1:10" s="267" customFormat="1" x14ac:dyDescent="0.25">
      <c r="A144" s="203" t="str">
        <f t="shared" si="2"/>
        <v>II.</v>
      </c>
      <c r="B144" s="219"/>
      <c r="C144" s="219"/>
      <c r="D144" s="229"/>
      <c r="E144" s="229"/>
      <c r="F144" s="229"/>
      <c r="G144" s="318"/>
      <c r="H144" s="232"/>
      <c r="I144" s="234"/>
      <c r="J144" s="275"/>
    </row>
    <row r="145" spans="1:10" s="267" customFormat="1" x14ac:dyDescent="0.25">
      <c r="A145" s="203" t="str">
        <f t="shared" si="2"/>
        <v>II.</v>
      </c>
      <c r="B145" s="236" t="s">
        <v>836</v>
      </c>
      <c r="C145" s="236"/>
      <c r="D145" s="203" t="s">
        <v>176</v>
      </c>
      <c r="E145" s="203"/>
      <c r="F145" s="203" t="s">
        <v>169</v>
      </c>
      <c r="G145" s="318">
        <v>2</v>
      </c>
      <c r="H145" s="304">
        <v>0</v>
      </c>
      <c r="I145" s="301">
        <f>PRODUCT(G145:H145)</f>
        <v>0</v>
      </c>
      <c r="J145" s="275"/>
    </row>
    <row r="146" spans="1:10" s="267" customFormat="1" x14ac:dyDescent="0.25">
      <c r="A146" s="203" t="str">
        <f t="shared" si="2"/>
        <v>II.</v>
      </c>
      <c r="B146" s="231"/>
      <c r="C146" s="219"/>
      <c r="D146" s="229"/>
      <c r="E146" s="229"/>
      <c r="F146" s="229"/>
      <c r="G146" s="318"/>
      <c r="H146" s="232"/>
      <c r="I146" s="234"/>
      <c r="J146" s="275"/>
    </row>
    <row r="147" spans="1:10" s="267" customFormat="1" x14ac:dyDescent="0.25">
      <c r="A147" s="203" t="str">
        <f t="shared" si="2"/>
        <v>II.</v>
      </c>
      <c r="B147" s="236" t="s">
        <v>837</v>
      </c>
      <c r="C147" s="236"/>
      <c r="D147" s="203" t="s">
        <v>177</v>
      </c>
      <c r="E147" s="203"/>
      <c r="F147" s="203" t="s">
        <v>169</v>
      </c>
      <c r="G147" s="318">
        <v>6</v>
      </c>
      <c r="H147" s="304">
        <v>0</v>
      </c>
      <c r="I147" s="301">
        <f>PRODUCT(G147:H147)</f>
        <v>0</v>
      </c>
      <c r="J147" s="275"/>
    </row>
    <row r="148" spans="1:10" s="267" customFormat="1" x14ac:dyDescent="0.25">
      <c r="A148" s="203" t="str">
        <f t="shared" si="2"/>
        <v>II.</v>
      </c>
      <c r="B148" s="219"/>
      <c r="C148" s="219"/>
      <c r="D148" s="229"/>
      <c r="E148" s="229"/>
      <c r="F148" s="229"/>
      <c r="G148" s="318"/>
      <c r="H148" s="232"/>
      <c r="I148" s="234"/>
      <c r="J148" s="275"/>
    </row>
    <row r="149" spans="1:10" s="267" customFormat="1" ht="31.5" x14ac:dyDescent="0.25">
      <c r="A149" s="203" t="str">
        <f t="shared" si="2"/>
        <v>II.</v>
      </c>
      <c r="B149" s="236" t="s">
        <v>838</v>
      </c>
      <c r="C149" s="236"/>
      <c r="D149" s="203" t="s">
        <v>198</v>
      </c>
      <c r="E149" s="203"/>
      <c r="F149" s="203" t="s">
        <v>141</v>
      </c>
      <c r="G149" s="318">
        <v>19</v>
      </c>
      <c r="H149" s="304">
        <v>0</v>
      </c>
      <c r="I149" s="301">
        <f>PRODUCT(G149:H149)</f>
        <v>0</v>
      </c>
      <c r="J149" s="275"/>
    </row>
    <row r="150" spans="1:10" s="267" customFormat="1" x14ac:dyDescent="0.25">
      <c r="A150" s="203" t="str">
        <f t="shared" si="1"/>
        <v>II.</v>
      </c>
      <c r="B150" s="231"/>
      <c r="C150" s="219"/>
      <c r="D150" s="229"/>
      <c r="E150" s="229"/>
      <c r="F150" s="229"/>
      <c r="G150" s="318"/>
      <c r="H150" s="232"/>
      <c r="I150" s="234"/>
      <c r="J150" s="275"/>
    </row>
    <row r="151" spans="1:10" s="267" customFormat="1" ht="31.5" x14ac:dyDescent="0.25">
      <c r="A151" s="203" t="str">
        <f t="shared" si="1"/>
        <v>II.</v>
      </c>
      <c r="B151" s="236" t="s">
        <v>857</v>
      </c>
      <c r="C151" s="236"/>
      <c r="D151" s="203" t="s">
        <v>199</v>
      </c>
      <c r="E151" s="203"/>
      <c r="F151" s="203" t="s">
        <v>141</v>
      </c>
      <c r="G151" s="318">
        <v>2</v>
      </c>
      <c r="H151" s="304">
        <v>0</v>
      </c>
      <c r="I151" s="301">
        <f>PRODUCT(G151:H151)</f>
        <v>0</v>
      </c>
      <c r="J151" s="275"/>
    </row>
    <row r="152" spans="1:10" s="267" customFormat="1" x14ac:dyDescent="0.25">
      <c r="A152" s="203" t="str">
        <f t="shared" si="1"/>
        <v>II.</v>
      </c>
      <c r="B152" s="237"/>
      <c r="C152" s="219"/>
      <c r="D152" s="229"/>
      <c r="E152" s="229"/>
      <c r="F152" s="229"/>
      <c r="G152" s="318"/>
      <c r="H152" s="232"/>
      <c r="I152" s="234"/>
      <c r="J152" s="275"/>
    </row>
    <row r="153" spans="1:10" s="267" customFormat="1" ht="31.5" x14ac:dyDescent="0.25">
      <c r="A153" s="203" t="str">
        <f t="shared" si="1"/>
        <v>II.</v>
      </c>
      <c r="B153" s="236" t="s">
        <v>858</v>
      </c>
      <c r="C153" s="236"/>
      <c r="D153" s="203" t="s">
        <v>200</v>
      </c>
      <c r="E153" s="203"/>
      <c r="F153" s="203" t="s">
        <v>141</v>
      </c>
      <c r="G153" s="318">
        <v>2</v>
      </c>
      <c r="H153" s="304">
        <v>0</v>
      </c>
      <c r="I153" s="301">
        <f>PRODUCT(G153:H153)</f>
        <v>0</v>
      </c>
      <c r="J153" s="275"/>
    </row>
    <row r="154" spans="1:10" s="267" customFormat="1" x14ac:dyDescent="0.25">
      <c r="A154" s="203" t="str">
        <f t="shared" si="1"/>
        <v>II.</v>
      </c>
      <c r="B154" s="236"/>
      <c r="C154" s="219"/>
      <c r="D154" s="229"/>
      <c r="E154" s="229"/>
      <c r="F154" s="229"/>
      <c r="G154" s="318"/>
      <c r="H154" s="304"/>
      <c r="I154" s="301"/>
      <c r="J154" s="275"/>
    </row>
    <row r="155" spans="1:10" s="267" customFormat="1" x14ac:dyDescent="0.25">
      <c r="A155" s="203" t="str">
        <f t="shared" si="1"/>
        <v>II.</v>
      </c>
      <c r="B155" s="236" t="s">
        <v>859</v>
      </c>
      <c r="C155" s="236"/>
      <c r="D155" s="203" t="s">
        <v>947</v>
      </c>
      <c r="E155" s="203"/>
      <c r="F155" s="203" t="s">
        <v>169</v>
      </c>
      <c r="G155" s="318">
        <v>15</v>
      </c>
      <c r="H155" s="304">
        <v>0</v>
      </c>
      <c r="I155" s="301">
        <f>H155*G155</f>
        <v>0</v>
      </c>
      <c r="J155" s="275"/>
    </row>
    <row r="156" spans="1:10" s="267" customFormat="1" x14ac:dyDescent="0.25">
      <c r="A156" s="203" t="str">
        <f t="shared" si="1"/>
        <v>II.</v>
      </c>
      <c r="B156" s="236"/>
      <c r="C156" s="219"/>
      <c r="D156" s="229"/>
      <c r="E156" s="229"/>
      <c r="F156" s="229"/>
      <c r="G156" s="318"/>
      <c r="H156" s="304"/>
      <c r="I156" s="301"/>
      <c r="J156" s="275"/>
    </row>
    <row r="157" spans="1:10" s="267" customFormat="1" x14ac:dyDescent="0.25">
      <c r="A157" s="203" t="str">
        <f t="shared" si="1"/>
        <v>II.</v>
      </c>
      <c r="B157" s="236" t="s">
        <v>860</v>
      </c>
      <c r="C157" s="236"/>
      <c r="D157" s="203" t="s">
        <v>952</v>
      </c>
      <c r="E157" s="203"/>
      <c r="F157" s="203" t="s">
        <v>169</v>
      </c>
      <c r="G157" s="318">
        <v>55</v>
      </c>
      <c r="H157" s="304">
        <v>0</v>
      </c>
      <c r="I157" s="301">
        <f>H157*G157</f>
        <v>0</v>
      </c>
      <c r="J157" s="275"/>
    </row>
    <row r="158" spans="1:10" s="267" customFormat="1" x14ac:dyDescent="0.25">
      <c r="A158" s="203" t="str">
        <f t="shared" si="1"/>
        <v>II.</v>
      </c>
      <c r="B158" s="236"/>
      <c r="C158" s="219"/>
      <c r="D158" s="229"/>
      <c r="E158" s="229"/>
      <c r="F158" s="229"/>
      <c r="G158" s="318"/>
      <c r="H158" s="304"/>
      <c r="I158" s="301"/>
      <c r="J158" s="275"/>
    </row>
    <row r="159" spans="1:10" s="267" customFormat="1" x14ac:dyDescent="0.25">
      <c r="A159" s="203" t="str">
        <f t="shared" si="1"/>
        <v>II.</v>
      </c>
      <c r="B159" s="236" t="s">
        <v>861</v>
      </c>
      <c r="C159" s="236"/>
      <c r="D159" s="203" t="s">
        <v>948</v>
      </c>
      <c r="E159" s="203"/>
      <c r="F159" s="203" t="s">
        <v>141</v>
      </c>
      <c r="G159" s="318">
        <v>3</v>
      </c>
      <c r="H159" s="304">
        <v>0</v>
      </c>
      <c r="I159" s="301">
        <f>G159*H159</f>
        <v>0</v>
      </c>
      <c r="J159" s="275"/>
    </row>
    <row r="160" spans="1:10" s="267" customFormat="1" x14ac:dyDescent="0.25">
      <c r="A160" s="203" t="str">
        <f t="shared" si="1"/>
        <v>II.</v>
      </c>
      <c r="B160" s="219"/>
      <c r="C160" s="219"/>
      <c r="D160" s="229"/>
      <c r="E160" s="229"/>
      <c r="F160" s="229"/>
      <c r="G160" s="318"/>
      <c r="H160" s="232"/>
      <c r="I160" s="234"/>
      <c r="J160" s="275"/>
    </row>
    <row r="161" spans="1:10" s="267" customFormat="1" x14ac:dyDescent="0.25">
      <c r="A161" s="203" t="str">
        <f t="shared" si="1"/>
        <v>II.</v>
      </c>
      <c r="B161" s="236" t="s">
        <v>862</v>
      </c>
      <c r="C161" s="236"/>
      <c r="D161" s="203" t="s">
        <v>163</v>
      </c>
      <c r="E161" s="203"/>
      <c r="F161" s="203" t="s">
        <v>164</v>
      </c>
      <c r="G161" s="319">
        <v>0.03</v>
      </c>
      <c r="H161" s="233">
        <f>SUM(I83:I160)</f>
        <v>0</v>
      </c>
      <c r="I161" s="344">
        <f>H161*G161</f>
        <v>0</v>
      </c>
      <c r="J161" s="275"/>
    </row>
    <row r="162" spans="1:10" s="267" customFormat="1" ht="21.75" customHeight="1" x14ac:dyDescent="0.25">
      <c r="A162" s="203" t="str">
        <f t="shared" si="1"/>
        <v>II.</v>
      </c>
      <c r="B162" s="219"/>
      <c r="C162" s="219"/>
      <c r="D162" s="229"/>
      <c r="E162" s="229"/>
      <c r="F162" s="229"/>
      <c r="G162" s="319"/>
      <c r="H162" s="232"/>
      <c r="I162" s="234"/>
      <c r="J162" s="275"/>
    </row>
    <row r="163" spans="1:10" s="267" customFormat="1" ht="23.25" customHeight="1" x14ac:dyDescent="0.25">
      <c r="A163" s="203" t="str">
        <f t="shared" si="1"/>
        <v>II.</v>
      </c>
      <c r="B163" s="236" t="s">
        <v>863</v>
      </c>
      <c r="C163" s="236"/>
      <c r="D163" s="203" t="s">
        <v>41</v>
      </c>
      <c r="E163" s="203"/>
      <c r="F163" s="203" t="s">
        <v>164</v>
      </c>
      <c r="G163" s="319">
        <v>0.02</v>
      </c>
      <c r="H163" s="233">
        <f>SUM(I80:I162)</f>
        <v>0</v>
      </c>
      <c r="I163" s="344">
        <f>H163*G163</f>
        <v>0</v>
      </c>
      <c r="J163" s="275"/>
    </row>
    <row r="164" spans="1:10" s="267" customFormat="1" x14ac:dyDescent="0.25">
      <c r="A164" s="203" t="str">
        <f t="shared" si="1"/>
        <v>II.</v>
      </c>
      <c r="B164" s="219"/>
      <c r="C164" s="219"/>
      <c r="D164" s="229"/>
      <c r="E164" s="229"/>
      <c r="F164" s="229"/>
      <c r="G164" s="319"/>
      <c r="H164" s="232"/>
      <c r="I164" s="234"/>
      <c r="J164" s="275"/>
    </row>
    <row r="165" spans="1:10" s="267" customFormat="1" x14ac:dyDescent="0.25">
      <c r="A165" s="203" t="str">
        <f t="shared" si="1"/>
        <v>II.</v>
      </c>
      <c r="B165" s="236" t="s">
        <v>949</v>
      </c>
      <c r="C165" s="236"/>
      <c r="D165" s="203" t="s">
        <v>46</v>
      </c>
      <c r="E165" s="203"/>
      <c r="F165" s="203" t="s">
        <v>164</v>
      </c>
      <c r="G165" s="319">
        <v>0.02</v>
      </c>
      <c r="H165" s="233">
        <f>SUM(I80:I163)</f>
        <v>0</v>
      </c>
      <c r="I165" s="233">
        <f>H165*G165</f>
        <v>0</v>
      </c>
      <c r="J165" s="275"/>
    </row>
    <row r="166" spans="1:10" s="267" customFormat="1" x14ac:dyDescent="0.25">
      <c r="A166" s="203" t="str">
        <f t="shared" si="1"/>
        <v>II.</v>
      </c>
      <c r="B166" s="219"/>
      <c r="C166" s="219"/>
      <c r="D166" s="229"/>
      <c r="E166" s="229"/>
      <c r="F166" s="229"/>
      <c r="G166" s="318"/>
      <c r="H166" s="232"/>
      <c r="I166" s="234"/>
      <c r="J166" s="275"/>
    </row>
    <row r="167" spans="1:10" s="267" customFormat="1" x14ac:dyDescent="0.25">
      <c r="A167" s="203" t="str">
        <f t="shared" si="1"/>
        <v>II.</v>
      </c>
      <c r="B167" s="236" t="s">
        <v>950</v>
      </c>
      <c r="C167" s="236"/>
      <c r="D167" s="203" t="s">
        <v>14</v>
      </c>
      <c r="E167" s="203"/>
      <c r="F167" s="203" t="s">
        <v>167</v>
      </c>
      <c r="G167" s="318">
        <v>1</v>
      </c>
      <c r="H167" s="304">
        <v>0</v>
      </c>
      <c r="I167" s="301">
        <f>PRODUCT(G167:H167)</f>
        <v>0</v>
      </c>
      <c r="J167" s="275"/>
    </row>
    <row r="168" spans="1:10" s="267" customFormat="1" x14ac:dyDescent="0.25">
      <c r="A168" s="203" t="str">
        <f t="shared" si="1"/>
        <v>II.</v>
      </c>
      <c r="B168" s="219"/>
      <c r="C168" s="219"/>
      <c r="D168" s="229"/>
      <c r="E168" s="229"/>
      <c r="F168" s="229"/>
      <c r="G168" s="318"/>
      <c r="H168" s="232"/>
      <c r="I168" s="234"/>
      <c r="J168" s="275"/>
    </row>
    <row r="169" spans="1:10" s="267" customFormat="1" x14ac:dyDescent="0.25">
      <c r="A169" s="203" t="str">
        <f t="shared" si="1"/>
        <v>II.</v>
      </c>
      <c r="B169" s="236" t="s">
        <v>951</v>
      </c>
      <c r="C169" s="236"/>
      <c r="D169" s="203" t="s">
        <v>52</v>
      </c>
      <c r="E169" s="203"/>
      <c r="F169" s="203" t="s">
        <v>13</v>
      </c>
      <c r="G169" s="318">
        <v>14</v>
      </c>
      <c r="H169" s="304">
        <v>0</v>
      </c>
      <c r="I169" s="301">
        <f>PRODUCT(G169:H169)</f>
        <v>0</v>
      </c>
      <c r="J169" s="275"/>
    </row>
    <row r="170" spans="1:10" s="267" customFormat="1" ht="16.5" thickBot="1" x14ac:dyDescent="0.3">
      <c r="A170" s="203" t="str">
        <f t="shared" si="1"/>
        <v>II.</v>
      </c>
      <c r="B170" s="231"/>
      <c r="C170" s="231"/>
      <c r="D170" s="229"/>
      <c r="E170" s="231"/>
      <c r="F170" s="231"/>
      <c r="G170" s="336"/>
      <c r="H170" s="337"/>
      <c r="I170" s="337"/>
      <c r="J170" s="275"/>
    </row>
    <row r="171" spans="1:10" s="267" customFormat="1" ht="16.5" thickBot="1" x14ac:dyDescent="0.3">
      <c r="A171" s="338" t="str">
        <f>A169</f>
        <v>II.</v>
      </c>
      <c r="B171" s="339" t="s">
        <v>136</v>
      </c>
      <c r="C171" s="339"/>
      <c r="D171" s="339" t="s">
        <v>26</v>
      </c>
      <c r="E171" s="339"/>
      <c r="F171" s="340"/>
      <c r="G171" s="341"/>
      <c r="H171" s="342"/>
      <c r="I171" s="343">
        <f>SUM(I80:I170)</f>
        <v>0</v>
      </c>
      <c r="J171" s="275"/>
    </row>
    <row r="172" spans="1:10" s="267" customFormat="1" x14ac:dyDescent="0.25">
      <c r="A172" s="203"/>
      <c r="B172" s="219"/>
      <c r="C172" s="219"/>
      <c r="D172" s="229"/>
      <c r="E172" s="203"/>
      <c r="F172" s="203"/>
      <c r="G172" s="318"/>
      <c r="H172" s="232"/>
      <c r="I172" s="233"/>
      <c r="J172" s="275"/>
    </row>
    <row r="173" spans="1:10" s="267" customFormat="1" x14ac:dyDescent="0.25">
      <c r="A173" s="203" t="s">
        <v>131</v>
      </c>
      <c r="B173" s="219" t="s">
        <v>131</v>
      </c>
      <c r="C173" s="203"/>
      <c r="D173" s="229"/>
      <c r="E173" s="202"/>
      <c r="F173" s="231"/>
      <c r="G173" s="336"/>
      <c r="H173" s="337"/>
      <c r="I173" s="337"/>
      <c r="J173" s="275"/>
    </row>
    <row r="174" spans="1:10" s="267" customFormat="1" x14ac:dyDescent="0.25">
      <c r="A174" s="203" t="s">
        <v>131</v>
      </c>
      <c r="B174" s="219"/>
      <c r="C174" s="219"/>
      <c r="D174" s="206" t="s">
        <v>61</v>
      </c>
      <c r="E174" s="207"/>
      <c r="F174" s="238" t="s">
        <v>31</v>
      </c>
      <c r="G174" s="320" t="s">
        <v>32</v>
      </c>
      <c r="H174" s="239" t="s">
        <v>33</v>
      </c>
      <c r="I174" s="240" t="s">
        <v>34</v>
      </c>
      <c r="J174" s="275"/>
    </row>
    <row r="175" spans="1:10" s="267" customFormat="1" x14ac:dyDescent="0.25">
      <c r="A175" s="203" t="s">
        <v>131</v>
      </c>
      <c r="B175" s="219"/>
      <c r="C175" s="219"/>
      <c r="D175" s="229"/>
      <c r="E175" s="229"/>
      <c r="F175" s="229"/>
      <c r="G175" s="318"/>
      <c r="H175" s="232"/>
      <c r="I175" s="233"/>
      <c r="J175" s="275"/>
    </row>
    <row r="176" spans="1:10" s="267" customFormat="1" x14ac:dyDescent="0.25">
      <c r="A176" s="203" t="s">
        <v>131</v>
      </c>
      <c r="B176" s="219"/>
      <c r="C176" s="219"/>
      <c r="D176" s="229" t="s">
        <v>139</v>
      </c>
      <c r="E176" s="229"/>
      <c r="F176" s="229"/>
      <c r="G176" s="318"/>
      <c r="H176" s="232"/>
      <c r="I176" s="233"/>
      <c r="J176" s="275"/>
    </row>
    <row r="177" spans="1:10" s="267" customFormat="1" x14ac:dyDescent="0.25">
      <c r="A177" s="203" t="s">
        <v>131</v>
      </c>
      <c r="B177" s="231"/>
      <c r="C177" s="207"/>
      <c r="D177" s="229"/>
      <c r="E177" s="203"/>
      <c r="F177" s="203"/>
      <c r="G177" s="318"/>
      <c r="H177" s="232"/>
      <c r="I177" s="233"/>
      <c r="J177" s="275"/>
    </row>
    <row r="178" spans="1:10" s="267" customFormat="1" ht="47.25" x14ac:dyDescent="0.25">
      <c r="A178" s="203" t="s">
        <v>131</v>
      </c>
      <c r="B178" s="203">
        <v>1</v>
      </c>
      <c r="C178" s="229"/>
      <c r="D178" s="203" t="s">
        <v>927</v>
      </c>
      <c r="E178" s="229">
        <v>1</v>
      </c>
      <c r="F178" s="229" t="s">
        <v>141</v>
      </c>
      <c r="G178" s="318"/>
      <c r="H178" s="232"/>
      <c r="I178" s="233"/>
      <c r="J178" s="275"/>
    </row>
    <row r="179" spans="1:10" s="267" customFormat="1" x14ac:dyDescent="0.25">
      <c r="A179" s="203" t="s">
        <v>131</v>
      </c>
      <c r="B179" s="219"/>
      <c r="C179" s="229"/>
      <c r="D179" s="229" t="s">
        <v>866</v>
      </c>
      <c r="E179" s="229">
        <v>1</v>
      </c>
      <c r="F179" s="229" t="s">
        <v>141</v>
      </c>
      <c r="G179" s="318"/>
      <c r="H179" s="232"/>
      <c r="I179" s="233"/>
      <c r="J179" s="275"/>
    </row>
    <row r="180" spans="1:10" s="267" customFormat="1" x14ac:dyDescent="0.25">
      <c r="A180" s="203" t="s">
        <v>131</v>
      </c>
      <c r="B180" s="219"/>
      <c r="C180" s="219"/>
      <c r="D180" s="229" t="s">
        <v>314</v>
      </c>
      <c r="E180" s="229">
        <v>1</v>
      </c>
      <c r="F180" s="229" t="s">
        <v>141</v>
      </c>
      <c r="G180" s="318"/>
      <c r="H180" s="232"/>
      <c r="I180" s="233"/>
      <c r="J180" s="275"/>
    </row>
    <row r="181" spans="1:10" s="267" customFormat="1" x14ac:dyDescent="0.25">
      <c r="A181" s="203" t="s">
        <v>131</v>
      </c>
      <c r="B181" s="219"/>
      <c r="C181" s="219"/>
      <c r="D181" s="229" t="s">
        <v>928</v>
      </c>
      <c r="E181" s="229">
        <v>1</v>
      </c>
      <c r="F181" s="229" t="s">
        <v>141</v>
      </c>
      <c r="G181" s="318"/>
      <c r="H181" s="232"/>
      <c r="I181" s="233"/>
      <c r="J181" s="275"/>
    </row>
    <row r="182" spans="1:10" s="267" customFormat="1" x14ac:dyDescent="0.25">
      <c r="A182" s="203"/>
      <c r="B182" s="219"/>
      <c r="C182" s="219"/>
      <c r="D182" s="229" t="s">
        <v>644</v>
      </c>
      <c r="E182" s="241">
        <v>1</v>
      </c>
      <c r="F182" s="229"/>
      <c r="G182" s="318"/>
      <c r="H182" s="232"/>
      <c r="I182" s="233"/>
      <c r="J182" s="275"/>
    </row>
    <row r="183" spans="1:10" s="267" customFormat="1" x14ac:dyDescent="0.25">
      <c r="A183" s="203"/>
      <c r="B183" s="219"/>
      <c r="C183" s="219"/>
      <c r="D183" s="229" t="s">
        <v>864</v>
      </c>
      <c r="E183" s="241">
        <v>1</v>
      </c>
      <c r="F183" s="229"/>
      <c r="G183" s="318"/>
      <c r="H183" s="232"/>
      <c r="I183" s="233"/>
      <c r="J183" s="275"/>
    </row>
    <row r="184" spans="1:10" s="267" customFormat="1" ht="31.5" x14ac:dyDescent="0.25">
      <c r="A184" s="203"/>
      <c r="B184" s="219"/>
      <c r="C184" s="219"/>
      <c r="D184" s="229" t="s">
        <v>865</v>
      </c>
      <c r="E184" s="241">
        <v>1</v>
      </c>
      <c r="F184" s="229"/>
      <c r="G184" s="318"/>
      <c r="H184" s="232"/>
      <c r="I184" s="233"/>
      <c r="J184" s="275"/>
    </row>
    <row r="185" spans="1:10" s="267" customFormat="1" x14ac:dyDescent="0.25">
      <c r="A185" s="203" t="s">
        <v>131</v>
      </c>
      <c r="B185" s="219"/>
      <c r="C185" s="219"/>
      <c r="D185" s="229" t="s">
        <v>805</v>
      </c>
      <c r="E185" s="229">
        <v>1</v>
      </c>
      <c r="F185" s="229" t="s">
        <v>141</v>
      </c>
      <c r="G185" s="318"/>
      <c r="H185" s="232"/>
      <c r="I185" s="233"/>
      <c r="J185" s="275"/>
    </row>
    <row r="186" spans="1:10" s="267" customFormat="1" x14ac:dyDescent="0.25">
      <c r="A186" s="203" t="s">
        <v>131</v>
      </c>
      <c r="B186" s="219"/>
      <c r="C186" s="219"/>
      <c r="D186" s="229" t="s">
        <v>929</v>
      </c>
      <c r="E186" s="229">
        <v>9</v>
      </c>
      <c r="F186" s="229" t="s">
        <v>141</v>
      </c>
      <c r="G186" s="318"/>
      <c r="H186" s="232"/>
      <c r="I186" s="233"/>
      <c r="J186" s="275"/>
    </row>
    <row r="187" spans="1:10" s="267" customFormat="1" x14ac:dyDescent="0.25">
      <c r="A187" s="203" t="s">
        <v>131</v>
      </c>
      <c r="B187" s="219"/>
      <c r="C187" s="219"/>
      <c r="D187" s="229" t="s">
        <v>839</v>
      </c>
      <c r="E187" s="229">
        <v>17</v>
      </c>
      <c r="F187" s="229" t="s">
        <v>141</v>
      </c>
      <c r="G187" s="318"/>
      <c r="H187" s="232"/>
      <c r="I187" s="233"/>
      <c r="J187" s="275"/>
    </row>
    <row r="188" spans="1:10" s="267" customFormat="1" x14ac:dyDescent="0.25">
      <c r="A188" s="203" t="s">
        <v>131</v>
      </c>
      <c r="B188" s="219"/>
      <c r="C188" s="219"/>
      <c r="D188" s="229" t="s">
        <v>930</v>
      </c>
      <c r="E188" s="229"/>
      <c r="F188" s="229"/>
      <c r="G188" s="318"/>
      <c r="H188" s="232"/>
      <c r="I188" s="233"/>
      <c r="J188" s="275"/>
    </row>
    <row r="189" spans="1:10" s="267" customFormat="1" ht="31.5" x14ac:dyDescent="0.25">
      <c r="A189" s="203" t="s">
        <v>131</v>
      </c>
      <c r="B189" s="219"/>
      <c r="C189" s="219"/>
      <c r="D189" s="229" t="s">
        <v>217</v>
      </c>
      <c r="E189" s="229"/>
      <c r="F189" s="231"/>
      <c r="G189" s="336"/>
      <c r="H189" s="232"/>
      <c r="I189" s="233"/>
      <c r="J189" s="275"/>
    </row>
    <row r="190" spans="1:10" s="267" customFormat="1" x14ac:dyDescent="0.25">
      <c r="A190" s="203" t="s">
        <v>131</v>
      </c>
      <c r="B190" s="236"/>
      <c r="C190" s="236"/>
      <c r="D190" s="203" t="s">
        <v>931</v>
      </c>
      <c r="E190" s="203"/>
      <c r="F190" s="206" t="s">
        <v>167</v>
      </c>
      <c r="G190" s="318">
        <v>1</v>
      </c>
      <c r="H190" s="304">
        <v>0</v>
      </c>
      <c r="I190" s="301">
        <f>PRODUCT(G190:H190)</f>
        <v>0</v>
      </c>
      <c r="J190" s="275"/>
    </row>
    <row r="191" spans="1:10" s="267" customFormat="1" x14ac:dyDescent="0.25">
      <c r="A191" s="203" t="s">
        <v>131</v>
      </c>
      <c r="B191" s="231"/>
      <c r="C191" s="219"/>
      <c r="D191" s="229"/>
      <c r="E191" s="229"/>
      <c r="F191" s="242"/>
      <c r="G191" s="318"/>
      <c r="H191" s="232"/>
      <c r="I191" s="233"/>
      <c r="J191" s="275"/>
    </row>
    <row r="192" spans="1:10" s="267" customFormat="1" x14ac:dyDescent="0.25">
      <c r="A192" s="203" t="s">
        <v>131</v>
      </c>
      <c r="B192" s="236" t="s">
        <v>45</v>
      </c>
      <c r="C192" s="236"/>
      <c r="D192" s="203" t="s">
        <v>867</v>
      </c>
      <c r="E192" s="203"/>
      <c r="F192" s="206" t="s">
        <v>167</v>
      </c>
      <c r="G192" s="318">
        <v>1</v>
      </c>
      <c r="H192" s="304">
        <v>0</v>
      </c>
      <c r="I192" s="301">
        <f>PRODUCT(G192:H192)</f>
        <v>0</v>
      </c>
      <c r="J192" s="275"/>
    </row>
    <row r="193" spans="1:10" s="267" customFormat="1" ht="16.5" thickBot="1" x14ac:dyDescent="0.3">
      <c r="A193" s="231"/>
      <c r="B193" s="231"/>
      <c r="C193" s="231"/>
      <c r="D193" s="229"/>
      <c r="E193" s="231"/>
      <c r="F193" s="231"/>
      <c r="G193" s="336"/>
      <c r="H193" s="337"/>
      <c r="I193" s="337"/>
      <c r="J193" s="275"/>
    </row>
    <row r="194" spans="1:10" s="267" customFormat="1" ht="16.5" thickBot="1" x14ac:dyDescent="0.3">
      <c r="A194" s="338" t="s">
        <v>131</v>
      </c>
      <c r="B194" s="339" t="s">
        <v>136</v>
      </c>
      <c r="C194" s="339"/>
      <c r="D194" s="339" t="s">
        <v>126</v>
      </c>
      <c r="E194" s="339"/>
      <c r="F194" s="340"/>
      <c r="G194" s="341"/>
      <c r="H194" s="342"/>
      <c r="I194" s="343">
        <f>SUM(I175:I193)</f>
        <v>0</v>
      </c>
      <c r="J194" s="275"/>
    </row>
    <row r="195" spans="1:10" s="267" customFormat="1" x14ac:dyDescent="0.25">
      <c r="A195" s="202"/>
      <c r="B195" s="203"/>
      <c r="C195" s="203"/>
      <c r="D195" s="203"/>
      <c r="E195" s="203"/>
      <c r="F195" s="202"/>
      <c r="G195" s="307"/>
      <c r="H195" s="243"/>
      <c r="I195" s="217"/>
      <c r="J195" s="275"/>
    </row>
    <row r="196" spans="1:10" x14ac:dyDescent="0.2">
      <c r="A196" s="202" t="s">
        <v>132</v>
      </c>
      <c r="B196" s="203" t="s">
        <v>132</v>
      </c>
      <c r="C196" s="219"/>
      <c r="E196" s="229"/>
    </row>
    <row r="197" spans="1:10" x14ac:dyDescent="0.2">
      <c r="C197" s="219"/>
      <c r="D197" s="203" t="s">
        <v>879</v>
      </c>
      <c r="E197" s="229"/>
      <c r="F197" s="238" t="s">
        <v>31</v>
      </c>
      <c r="G197" s="320" t="s">
        <v>32</v>
      </c>
      <c r="H197" s="239" t="s">
        <v>33</v>
      </c>
      <c r="I197" s="240" t="s">
        <v>34</v>
      </c>
    </row>
    <row r="198" spans="1:10" x14ac:dyDescent="0.2">
      <c r="A198" s="202" t="s">
        <v>132</v>
      </c>
      <c r="C198" s="219"/>
      <c r="D198" s="229"/>
      <c r="E198" s="229"/>
      <c r="F198" s="229"/>
      <c r="G198" s="318"/>
      <c r="H198" s="232"/>
      <c r="I198" s="233"/>
    </row>
    <row r="199" spans="1:10" x14ac:dyDescent="0.2">
      <c r="A199" s="202" t="s">
        <v>132</v>
      </c>
      <c r="C199" s="219"/>
      <c r="D199" s="229" t="s">
        <v>901</v>
      </c>
      <c r="E199" s="229"/>
      <c r="F199" s="229"/>
      <c r="G199" s="318"/>
      <c r="H199" s="232"/>
      <c r="I199" s="233"/>
    </row>
    <row r="200" spans="1:10" x14ac:dyDescent="0.2">
      <c r="A200" s="202" t="s">
        <v>132</v>
      </c>
      <c r="C200" s="219"/>
      <c r="E200" s="229"/>
    </row>
    <row r="201" spans="1:10" ht="180" x14ac:dyDescent="0.2">
      <c r="B201" s="203">
        <v>1</v>
      </c>
      <c r="C201" s="236"/>
      <c r="D201" s="203" t="s">
        <v>933</v>
      </c>
      <c r="F201" s="203" t="s">
        <v>141</v>
      </c>
      <c r="G201" s="318">
        <v>1</v>
      </c>
      <c r="H201" s="304">
        <v>0</v>
      </c>
      <c r="I201" s="301">
        <f>PRODUCT(G201:H201)</f>
        <v>0</v>
      </c>
    </row>
    <row r="202" spans="1:10" x14ac:dyDescent="0.2">
      <c r="A202" s="202" t="s">
        <v>132</v>
      </c>
      <c r="C202" s="219"/>
      <c r="D202" s="229"/>
      <c r="E202" s="229"/>
      <c r="F202" s="229"/>
      <c r="G202" s="318"/>
      <c r="H202" s="232"/>
      <c r="I202" s="233"/>
    </row>
    <row r="203" spans="1:10" ht="54" x14ac:dyDescent="0.2">
      <c r="B203" s="203">
        <v>2</v>
      </c>
      <c r="C203" s="236"/>
      <c r="D203" s="203" t="s">
        <v>934</v>
      </c>
      <c r="F203" s="203" t="s">
        <v>141</v>
      </c>
      <c r="G203" s="318">
        <v>1</v>
      </c>
      <c r="H203" s="304">
        <v>0</v>
      </c>
      <c r="I203" s="301">
        <f>PRODUCT(G203:H203)</f>
        <v>0</v>
      </c>
    </row>
    <row r="204" spans="1:10" x14ac:dyDescent="0.2">
      <c r="A204" s="202" t="s">
        <v>132</v>
      </c>
      <c r="C204" s="219"/>
      <c r="D204" s="229"/>
      <c r="E204" s="229"/>
      <c r="F204" s="229"/>
      <c r="G204" s="318"/>
      <c r="H204" s="232"/>
      <c r="I204" s="233"/>
    </row>
    <row r="205" spans="1:10" ht="162" x14ac:dyDescent="0.2">
      <c r="B205" s="203">
        <v>3</v>
      </c>
      <c r="C205" s="236"/>
      <c r="D205" s="203" t="s">
        <v>935</v>
      </c>
      <c r="F205" s="203" t="s">
        <v>141</v>
      </c>
      <c r="G205" s="318">
        <v>1</v>
      </c>
      <c r="H205" s="304">
        <v>0</v>
      </c>
      <c r="I205" s="301">
        <f>PRODUCT(G205:H205)</f>
        <v>0</v>
      </c>
    </row>
    <row r="206" spans="1:10" x14ac:dyDescent="0.2">
      <c r="A206" s="202" t="s">
        <v>132</v>
      </c>
      <c r="C206" s="219"/>
      <c r="E206" s="229"/>
      <c r="F206" s="229"/>
      <c r="G206" s="318"/>
      <c r="H206" s="232"/>
      <c r="I206" s="233"/>
    </row>
    <row r="207" spans="1:10" x14ac:dyDescent="0.2">
      <c r="B207" s="203">
        <v>4</v>
      </c>
      <c r="C207" s="236"/>
      <c r="D207" s="203" t="s">
        <v>902</v>
      </c>
      <c r="F207" s="203" t="s">
        <v>141</v>
      </c>
      <c r="G207" s="318">
        <v>1</v>
      </c>
      <c r="H207" s="304">
        <v>0</v>
      </c>
      <c r="I207" s="301">
        <f>PRODUCT(G207:H207)</f>
        <v>0</v>
      </c>
    </row>
    <row r="208" spans="1:10" x14ac:dyDescent="0.2">
      <c r="A208" s="202" t="s">
        <v>132</v>
      </c>
      <c r="C208" s="219"/>
      <c r="D208" s="229"/>
      <c r="E208" s="229"/>
      <c r="F208" s="229"/>
      <c r="G208" s="318"/>
      <c r="H208" s="232"/>
      <c r="I208" s="233"/>
    </row>
    <row r="209" spans="1:9" x14ac:dyDescent="0.2">
      <c r="A209" s="202" t="s">
        <v>132</v>
      </c>
      <c r="C209" s="219"/>
      <c r="D209" s="203" t="s">
        <v>389</v>
      </c>
      <c r="E209" s="229"/>
      <c r="F209" s="229"/>
      <c r="G209" s="318"/>
      <c r="H209" s="232"/>
      <c r="I209" s="233"/>
    </row>
    <row r="210" spans="1:9" ht="90" x14ac:dyDescent="0.2">
      <c r="B210" s="203">
        <v>5</v>
      </c>
      <c r="C210" s="236"/>
      <c r="D210" s="203" t="s">
        <v>936</v>
      </c>
      <c r="F210" s="203" t="s">
        <v>141</v>
      </c>
      <c r="G210" s="318">
        <v>1</v>
      </c>
      <c r="H210" s="304">
        <v>0</v>
      </c>
      <c r="I210" s="301">
        <f>PRODUCT(G210:H210)</f>
        <v>0</v>
      </c>
    </row>
    <row r="211" spans="1:9" x14ac:dyDescent="0.2">
      <c r="A211" s="202" t="s">
        <v>132</v>
      </c>
      <c r="C211" s="219"/>
      <c r="D211" s="229"/>
      <c r="E211" s="229"/>
      <c r="F211" s="229"/>
      <c r="G211" s="318"/>
      <c r="H211" s="232"/>
      <c r="I211" s="233"/>
    </row>
    <row r="212" spans="1:9" x14ac:dyDescent="0.2">
      <c r="A212" s="202" t="s">
        <v>132</v>
      </c>
      <c r="C212" s="219"/>
      <c r="D212" s="203" t="s">
        <v>903</v>
      </c>
      <c r="E212" s="229"/>
      <c r="F212" s="229"/>
      <c r="G212" s="318"/>
      <c r="H212" s="232"/>
      <c r="I212" s="233"/>
    </row>
    <row r="213" spans="1:9" ht="144" x14ac:dyDescent="0.2">
      <c r="B213" s="203">
        <v>6</v>
      </c>
      <c r="C213" s="236"/>
      <c r="D213" s="203" t="s">
        <v>937</v>
      </c>
      <c r="F213" s="203" t="s">
        <v>141</v>
      </c>
      <c r="G213" s="318">
        <v>1</v>
      </c>
      <c r="H213" s="304">
        <v>0</v>
      </c>
      <c r="I213" s="301">
        <f>PRODUCT(G213:H213)</f>
        <v>0</v>
      </c>
    </row>
    <row r="214" spans="1:9" x14ac:dyDescent="0.2">
      <c r="A214" s="202" t="s">
        <v>132</v>
      </c>
      <c r="C214" s="219"/>
      <c r="D214" s="229"/>
      <c r="E214" s="229"/>
      <c r="F214" s="229"/>
      <c r="G214" s="318"/>
      <c r="H214" s="232"/>
      <c r="I214" s="233"/>
    </row>
    <row r="215" spans="1:9" x14ac:dyDescent="0.2">
      <c r="A215" s="202" t="s">
        <v>132</v>
      </c>
      <c r="C215" s="219"/>
      <c r="D215" s="203" t="s">
        <v>390</v>
      </c>
      <c r="E215" s="229"/>
      <c r="F215" s="229"/>
      <c r="G215" s="318"/>
      <c r="H215" s="232"/>
      <c r="I215" s="233"/>
    </row>
    <row r="216" spans="1:9" ht="126" x14ac:dyDescent="0.2">
      <c r="B216" s="203">
        <v>7</v>
      </c>
      <c r="C216" s="236"/>
      <c r="D216" s="203" t="s">
        <v>938</v>
      </c>
      <c r="F216" s="203" t="s">
        <v>141</v>
      </c>
      <c r="G216" s="318">
        <v>3</v>
      </c>
      <c r="H216" s="304">
        <v>0</v>
      </c>
      <c r="I216" s="301">
        <f>PRODUCT(G216:H216)</f>
        <v>0</v>
      </c>
    </row>
    <row r="217" spans="1:9" x14ac:dyDescent="0.2">
      <c r="A217" s="202" t="s">
        <v>132</v>
      </c>
      <c r="C217" s="219"/>
      <c r="D217" s="229"/>
      <c r="E217" s="229"/>
      <c r="F217" s="229"/>
      <c r="G217" s="318"/>
      <c r="H217" s="232"/>
      <c r="I217" s="233"/>
    </row>
    <row r="218" spans="1:9" ht="72" x14ac:dyDescent="0.2">
      <c r="B218" s="203">
        <v>8</v>
      </c>
      <c r="C218" s="236"/>
      <c r="D218" s="203" t="s">
        <v>939</v>
      </c>
      <c r="F218" s="203" t="s">
        <v>141</v>
      </c>
      <c r="G218" s="318">
        <v>3</v>
      </c>
      <c r="H218" s="304">
        <v>0</v>
      </c>
      <c r="I218" s="301">
        <f>PRODUCT(G218:H218)</f>
        <v>0</v>
      </c>
    </row>
    <row r="219" spans="1:9" x14ac:dyDescent="0.2">
      <c r="A219" s="202" t="s">
        <v>132</v>
      </c>
      <c r="C219" s="219"/>
      <c r="D219" s="229"/>
      <c r="E219" s="229"/>
      <c r="F219" s="229"/>
      <c r="G219" s="318"/>
      <c r="H219" s="232"/>
      <c r="I219" s="233"/>
    </row>
    <row r="220" spans="1:9" x14ac:dyDescent="0.2">
      <c r="A220" s="202" t="s">
        <v>132</v>
      </c>
      <c r="C220" s="219"/>
      <c r="D220" s="229" t="s">
        <v>391</v>
      </c>
      <c r="E220" s="229"/>
      <c r="F220" s="229"/>
      <c r="G220" s="318"/>
      <c r="H220" s="232"/>
      <c r="I220" s="233"/>
    </row>
    <row r="221" spans="1:9" ht="54" x14ac:dyDescent="0.2">
      <c r="A221" s="202" t="s">
        <v>132</v>
      </c>
      <c r="B221" s="203">
        <v>9</v>
      </c>
      <c r="C221" s="236"/>
      <c r="D221" s="203" t="s">
        <v>940</v>
      </c>
      <c r="F221" s="203" t="s">
        <v>141</v>
      </c>
      <c r="G221" s="318">
        <v>1</v>
      </c>
      <c r="H221" s="304">
        <v>0</v>
      </c>
      <c r="I221" s="301">
        <f>PRODUCT(G221:H221)</f>
        <v>0</v>
      </c>
    </row>
    <row r="222" spans="1:9" x14ac:dyDescent="0.2">
      <c r="A222" s="202" t="s">
        <v>132</v>
      </c>
      <c r="C222" s="219"/>
      <c r="D222" s="229"/>
      <c r="E222" s="229"/>
      <c r="F222" s="229"/>
      <c r="G222" s="318"/>
      <c r="H222" s="232"/>
      <c r="I222" s="233"/>
    </row>
    <row r="223" spans="1:9" x14ac:dyDescent="0.2">
      <c r="A223" s="202" t="s">
        <v>132</v>
      </c>
      <c r="C223" s="219"/>
      <c r="D223" s="229" t="s">
        <v>110</v>
      </c>
      <c r="E223" s="229"/>
      <c r="F223" s="229"/>
      <c r="G223" s="318"/>
      <c r="H223" s="232"/>
      <c r="I223" s="233"/>
    </row>
    <row r="224" spans="1:9" x14ac:dyDescent="0.2">
      <c r="B224" s="203">
        <v>10</v>
      </c>
      <c r="C224" s="236"/>
      <c r="D224" s="203" t="s">
        <v>392</v>
      </c>
      <c r="F224" s="203" t="s">
        <v>141</v>
      </c>
      <c r="G224" s="318">
        <v>1</v>
      </c>
      <c r="H224" s="304">
        <v>0</v>
      </c>
      <c r="I224" s="301">
        <f>PRODUCT(G224:H224)</f>
        <v>0</v>
      </c>
    </row>
    <row r="225" spans="1:10" x14ac:dyDescent="0.2">
      <c r="A225" s="202" t="s">
        <v>132</v>
      </c>
      <c r="C225" s="219"/>
      <c r="D225" s="229"/>
      <c r="E225" s="229"/>
      <c r="F225" s="229"/>
      <c r="G225" s="318"/>
      <c r="H225" s="232"/>
      <c r="I225" s="233"/>
    </row>
    <row r="226" spans="1:10" ht="31.5" x14ac:dyDescent="0.2">
      <c r="A226" s="202" t="s">
        <v>132</v>
      </c>
      <c r="B226" s="203">
        <v>11</v>
      </c>
      <c r="C226" s="236"/>
      <c r="D226" s="203" t="s">
        <v>393</v>
      </c>
      <c r="F226" s="203" t="s">
        <v>141</v>
      </c>
      <c r="G226" s="318">
        <v>3</v>
      </c>
      <c r="H226" s="304">
        <v>0</v>
      </c>
      <c r="I226" s="301">
        <f>PRODUCT(G226:H226)</f>
        <v>0</v>
      </c>
    </row>
    <row r="227" spans="1:10" x14ac:dyDescent="0.2">
      <c r="A227" s="202" t="s">
        <v>132</v>
      </c>
      <c r="C227" s="219"/>
      <c r="E227" s="229"/>
      <c r="F227" s="229"/>
      <c r="G227" s="318"/>
      <c r="H227" s="232"/>
      <c r="I227" s="233"/>
    </row>
    <row r="228" spans="1:10" x14ac:dyDescent="0.2">
      <c r="A228" s="202" t="s">
        <v>132</v>
      </c>
      <c r="B228" s="203">
        <v>12</v>
      </c>
      <c r="C228" s="236"/>
      <c r="D228" s="203" t="s">
        <v>916</v>
      </c>
      <c r="F228" s="203" t="s">
        <v>169</v>
      </c>
      <c r="G228" s="318">
        <v>80</v>
      </c>
      <c r="H228" s="304">
        <v>0</v>
      </c>
      <c r="I228" s="301">
        <f>PRODUCT(G228:H228)</f>
        <v>0</v>
      </c>
    </row>
    <row r="229" spans="1:10" x14ac:dyDescent="0.2">
      <c r="A229" s="202" t="s">
        <v>132</v>
      </c>
      <c r="C229" s="219"/>
      <c r="D229" s="229"/>
      <c r="E229" s="229"/>
      <c r="F229" s="229"/>
      <c r="G229" s="318"/>
      <c r="H229" s="232"/>
      <c r="I229" s="233"/>
    </row>
    <row r="230" spans="1:10" x14ac:dyDescent="0.2">
      <c r="A230" s="202" t="s">
        <v>132</v>
      </c>
      <c r="B230" s="203">
        <v>13</v>
      </c>
      <c r="C230" s="236"/>
      <c r="D230" s="203" t="s">
        <v>917</v>
      </c>
      <c r="F230" s="203" t="s">
        <v>169</v>
      </c>
      <c r="G230" s="318">
        <v>75</v>
      </c>
      <c r="H230" s="304">
        <v>0</v>
      </c>
      <c r="I230" s="301">
        <f>PRODUCT(G230:H230)</f>
        <v>0</v>
      </c>
    </row>
    <row r="231" spans="1:10" ht="16.5" thickBot="1" x14ac:dyDescent="0.25"/>
    <row r="232" spans="1:10" s="267" customFormat="1" ht="16.5" thickBot="1" x14ac:dyDescent="0.3">
      <c r="A232" s="338" t="s">
        <v>132</v>
      </c>
      <c r="B232" s="339" t="s">
        <v>136</v>
      </c>
      <c r="C232" s="339"/>
      <c r="D232" s="339" t="s">
        <v>912</v>
      </c>
      <c r="E232" s="339"/>
      <c r="F232" s="340"/>
      <c r="G232" s="341"/>
      <c r="H232" s="342"/>
      <c r="I232" s="343">
        <f>SUM(I198:I231)</f>
        <v>0</v>
      </c>
      <c r="J232" s="275"/>
    </row>
    <row r="233" spans="1:10" s="267" customFormat="1" ht="15.6" customHeight="1" x14ac:dyDescent="0.25">
      <c r="A233" s="203"/>
      <c r="B233" s="203"/>
      <c r="C233" s="219"/>
      <c r="D233" s="277"/>
      <c r="E233" s="229"/>
      <c r="F233" s="229"/>
      <c r="G233" s="318"/>
      <c r="H233" s="232"/>
      <c r="I233" s="233"/>
      <c r="J233" s="275"/>
    </row>
    <row r="234" spans="1:10" x14ac:dyDescent="0.2">
      <c r="A234" s="202" t="str">
        <f>B234</f>
        <v>V.</v>
      </c>
      <c r="B234" s="203" t="s">
        <v>133</v>
      </c>
      <c r="D234" s="229"/>
      <c r="E234" s="206"/>
    </row>
    <row r="235" spans="1:10" x14ac:dyDescent="0.2">
      <c r="A235" s="202" t="s">
        <v>133</v>
      </c>
      <c r="C235" s="219"/>
      <c r="D235" s="206" t="s">
        <v>218</v>
      </c>
      <c r="E235" s="229"/>
      <c r="F235" s="222" t="s">
        <v>31</v>
      </c>
      <c r="G235" s="314" t="s">
        <v>32</v>
      </c>
      <c r="H235" s="223" t="s">
        <v>33</v>
      </c>
      <c r="I235" s="224" t="s">
        <v>34</v>
      </c>
    </row>
    <row r="236" spans="1:10" x14ac:dyDescent="0.2">
      <c r="A236" s="202" t="s">
        <v>133</v>
      </c>
      <c r="C236" s="219"/>
      <c r="D236" s="229"/>
      <c r="E236" s="229"/>
      <c r="F236" s="229"/>
      <c r="G236" s="318"/>
      <c r="H236" s="232"/>
      <c r="I236" s="233"/>
    </row>
    <row r="237" spans="1:10" x14ac:dyDescent="0.2">
      <c r="A237" s="202" t="s">
        <v>133</v>
      </c>
      <c r="C237" s="219"/>
      <c r="D237" s="229"/>
      <c r="E237" s="229"/>
      <c r="F237" s="229"/>
      <c r="G237" s="318"/>
      <c r="H237" s="232"/>
      <c r="I237" s="233"/>
    </row>
    <row r="238" spans="1:10" x14ac:dyDescent="0.2">
      <c r="A238" s="202" t="s">
        <v>133</v>
      </c>
      <c r="C238" s="219"/>
      <c r="D238" s="203" t="s">
        <v>868</v>
      </c>
      <c r="E238" s="229"/>
      <c r="F238" s="229"/>
      <c r="G238" s="318"/>
      <c r="H238" s="232"/>
      <c r="I238" s="233"/>
    </row>
    <row r="239" spans="1:10" ht="31.5" x14ac:dyDescent="0.2">
      <c r="A239" s="202" t="s">
        <v>133</v>
      </c>
      <c r="B239" s="203">
        <v>1</v>
      </c>
      <c r="C239" s="219"/>
      <c r="D239" s="229" t="s">
        <v>913</v>
      </c>
      <c r="E239" s="229"/>
      <c r="H239" s="232"/>
      <c r="I239" s="233"/>
    </row>
    <row r="240" spans="1:10" x14ac:dyDescent="0.2">
      <c r="A240" s="202" t="s">
        <v>133</v>
      </c>
      <c r="C240" s="219"/>
      <c r="D240" s="229" t="s">
        <v>823</v>
      </c>
      <c r="E240" s="229"/>
      <c r="F240" s="229" t="s">
        <v>141</v>
      </c>
      <c r="G240" s="318">
        <v>1</v>
      </c>
      <c r="H240" s="232"/>
      <c r="I240" s="233"/>
    </row>
    <row r="241" spans="1:9" x14ac:dyDescent="0.2">
      <c r="A241" s="202" t="s">
        <v>133</v>
      </c>
      <c r="C241" s="219"/>
      <c r="D241" s="229" t="s">
        <v>869</v>
      </c>
      <c r="E241" s="229"/>
      <c r="F241" s="229" t="s">
        <v>141</v>
      </c>
      <c r="G241" s="318">
        <v>1</v>
      </c>
      <c r="H241" s="232"/>
      <c r="I241" s="233"/>
    </row>
    <row r="242" spans="1:9" x14ac:dyDescent="0.2">
      <c r="A242" s="202" t="s">
        <v>133</v>
      </c>
      <c r="C242" s="219"/>
      <c r="D242" s="229" t="s">
        <v>870</v>
      </c>
      <c r="E242" s="229"/>
      <c r="F242" s="229" t="s">
        <v>141</v>
      </c>
      <c r="G242" s="318">
        <v>1</v>
      </c>
      <c r="H242" s="232"/>
      <c r="I242" s="233"/>
    </row>
    <row r="243" spans="1:9" x14ac:dyDescent="0.2">
      <c r="A243" s="202" t="s">
        <v>133</v>
      </c>
      <c r="C243" s="219"/>
      <c r="D243" s="229" t="s">
        <v>824</v>
      </c>
      <c r="E243" s="229"/>
      <c r="F243" s="229" t="s">
        <v>141</v>
      </c>
      <c r="G243" s="318">
        <v>14</v>
      </c>
      <c r="H243" s="232"/>
      <c r="I243" s="233"/>
    </row>
    <row r="244" spans="1:9" ht="31.5" x14ac:dyDescent="0.2">
      <c r="A244" s="202" t="s">
        <v>133</v>
      </c>
      <c r="C244" s="219"/>
      <c r="D244" s="229" t="s">
        <v>871</v>
      </c>
      <c r="E244" s="229"/>
      <c r="F244" s="229" t="s">
        <v>141</v>
      </c>
      <c r="G244" s="318">
        <v>1</v>
      </c>
      <c r="H244" s="232"/>
      <c r="I244" s="233"/>
    </row>
    <row r="245" spans="1:9" x14ac:dyDescent="0.2">
      <c r="A245" s="202" t="s">
        <v>133</v>
      </c>
      <c r="C245" s="219"/>
      <c r="D245" s="229" t="s">
        <v>68</v>
      </c>
      <c r="E245" s="229"/>
      <c r="F245" s="229" t="s">
        <v>141</v>
      </c>
      <c r="G245" s="318">
        <v>1</v>
      </c>
      <c r="H245" s="232"/>
      <c r="I245" s="233"/>
    </row>
    <row r="246" spans="1:9" x14ac:dyDescent="0.2">
      <c r="A246" s="202" t="s">
        <v>133</v>
      </c>
      <c r="C246" s="219"/>
      <c r="D246" s="229" t="s">
        <v>69</v>
      </c>
      <c r="E246" s="229"/>
      <c r="F246" s="229" t="s">
        <v>141</v>
      </c>
      <c r="G246" s="318">
        <v>1</v>
      </c>
      <c r="H246" s="232"/>
      <c r="I246" s="233"/>
    </row>
    <row r="247" spans="1:9" x14ac:dyDescent="0.2">
      <c r="A247" s="202" t="s">
        <v>133</v>
      </c>
      <c r="C247" s="219"/>
      <c r="D247" s="229" t="s">
        <v>872</v>
      </c>
      <c r="E247" s="229"/>
      <c r="F247" s="229" t="s">
        <v>141</v>
      </c>
      <c r="G247" s="318">
        <v>1</v>
      </c>
      <c r="H247" s="232"/>
      <c r="I247" s="233"/>
    </row>
    <row r="248" spans="1:9" x14ac:dyDescent="0.2">
      <c r="A248" s="202" t="s">
        <v>133</v>
      </c>
      <c r="C248" s="219"/>
      <c r="D248" s="229" t="s">
        <v>873</v>
      </c>
      <c r="E248" s="229"/>
      <c r="F248" s="229" t="s">
        <v>141</v>
      </c>
      <c r="G248" s="318">
        <v>1</v>
      </c>
      <c r="H248" s="232"/>
      <c r="I248" s="233"/>
    </row>
    <row r="249" spans="1:9" x14ac:dyDescent="0.2">
      <c r="A249" s="202" t="s">
        <v>133</v>
      </c>
      <c r="C249" s="219"/>
      <c r="D249" s="229" t="s">
        <v>874</v>
      </c>
      <c r="E249" s="229"/>
      <c r="F249" s="229" t="s">
        <v>141</v>
      </c>
      <c r="G249" s="318">
        <v>2</v>
      </c>
      <c r="H249" s="232"/>
      <c r="I249" s="233"/>
    </row>
    <row r="250" spans="1:9" x14ac:dyDescent="0.2">
      <c r="A250" s="202" t="s">
        <v>133</v>
      </c>
      <c r="C250" s="219"/>
      <c r="D250" s="229" t="s">
        <v>914</v>
      </c>
      <c r="E250" s="229"/>
      <c r="F250" s="229" t="s">
        <v>141</v>
      </c>
      <c r="G250" s="318">
        <v>1</v>
      </c>
      <c r="H250" s="232"/>
      <c r="I250" s="233"/>
    </row>
    <row r="251" spans="1:9" x14ac:dyDescent="0.2">
      <c r="A251" s="202" t="s">
        <v>133</v>
      </c>
      <c r="C251" s="236"/>
      <c r="D251" s="203" t="s">
        <v>875</v>
      </c>
      <c r="F251" s="203" t="s">
        <v>167</v>
      </c>
      <c r="G251" s="318">
        <v>1</v>
      </c>
      <c r="H251" s="304">
        <v>0</v>
      </c>
      <c r="I251" s="301">
        <f>PRODUCT(G251:H251)</f>
        <v>0</v>
      </c>
    </row>
    <row r="252" spans="1:9" x14ac:dyDescent="0.2">
      <c r="A252" s="202" t="s">
        <v>133</v>
      </c>
      <c r="C252" s="202"/>
      <c r="D252" s="229"/>
      <c r="E252" s="202"/>
      <c r="F252" s="229"/>
      <c r="G252" s="318"/>
      <c r="H252" s="232"/>
      <c r="I252" s="233"/>
    </row>
    <row r="253" spans="1:9" x14ac:dyDescent="0.2">
      <c r="A253" s="202" t="s">
        <v>133</v>
      </c>
      <c r="B253" s="202">
        <v>2</v>
      </c>
      <c r="C253" s="202"/>
      <c r="D253" s="203" t="s">
        <v>825</v>
      </c>
      <c r="E253" s="202"/>
      <c r="F253" s="202" t="s">
        <v>141</v>
      </c>
      <c r="G253" s="321">
        <v>4</v>
      </c>
      <c r="H253" s="304">
        <v>0</v>
      </c>
      <c r="I253" s="301">
        <f>PRODUCT(G253:H253)</f>
        <v>0</v>
      </c>
    </row>
    <row r="254" spans="1:9" ht="20.25" customHeight="1" x14ac:dyDescent="0.2">
      <c r="A254" s="202" t="s">
        <v>133</v>
      </c>
      <c r="B254" s="202"/>
      <c r="C254" s="202"/>
      <c r="E254" s="202"/>
      <c r="G254" s="321"/>
      <c r="H254" s="232"/>
      <c r="I254" s="233"/>
    </row>
    <row r="255" spans="1:9" ht="31.5" x14ac:dyDescent="0.2">
      <c r="A255" s="202" t="s">
        <v>133</v>
      </c>
      <c r="B255" s="202">
        <v>3</v>
      </c>
      <c r="C255" s="202"/>
      <c r="D255" s="203" t="s">
        <v>827</v>
      </c>
      <c r="E255" s="202"/>
      <c r="F255" s="202" t="s">
        <v>141</v>
      </c>
      <c r="G255" s="321">
        <v>4</v>
      </c>
      <c r="H255" s="304">
        <v>0</v>
      </c>
      <c r="I255" s="301">
        <f>PRODUCT(G255:H255)</f>
        <v>0</v>
      </c>
    </row>
    <row r="256" spans="1:9" x14ac:dyDescent="0.2">
      <c r="A256" s="202" t="s">
        <v>133</v>
      </c>
      <c r="B256" s="202"/>
      <c r="C256" s="202"/>
      <c r="E256" s="202"/>
      <c r="G256" s="321"/>
      <c r="H256" s="232"/>
      <c r="I256" s="233"/>
    </row>
    <row r="257" spans="1:9" x14ac:dyDescent="0.2">
      <c r="A257" s="202" t="s">
        <v>133</v>
      </c>
      <c r="B257" s="202">
        <v>4</v>
      </c>
      <c r="C257" s="202"/>
      <c r="D257" s="203" t="s">
        <v>876</v>
      </c>
      <c r="E257" s="202"/>
      <c r="F257" s="202" t="s">
        <v>141</v>
      </c>
      <c r="G257" s="321">
        <v>6</v>
      </c>
      <c r="H257" s="304">
        <v>0</v>
      </c>
      <c r="I257" s="301">
        <f>PRODUCT(G257:H257)</f>
        <v>0</v>
      </c>
    </row>
    <row r="258" spans="1:9" x14ac:dyDescent="0.2">
      <c r="A258" s="202" t="s">
        <v>133</v>
      </c>
      <c r="B258" s="202"/>
      <c r="C258" s="202"/>
      <c r="E258" s="202"/>
      <c r="G258" s="321"/>
      <c r="H258" s="232"/>
      <c r="I258" s="233"/>
    </row>
    <row r="259" spans="1:9" x14ac:dyDescent="0.2">
      <c r="A259" s="202" t="s">
        <v>133</v>
      </c>
      <c r="B259" s="202">
        <v>5</v>
      </c>
      <c r="C259" s="202"/>
      <c r="D259" s="203" t="s">
        <v>826</v>
      </c>
      <c r="E259" s="202"/>
      <c r="F259" s="202" t="s">
        <v>169</v>
      </c>
      <c r="G259" s="321">
        <v>350</v>
      </c>
      <c r="H259" s="304">
        <v>0</v>
      </c>
      <c r="I259" s="301">
        <f>PRODUCT(G259:H259)</f>
        <v>0</v>
      </c>
    </row>
    <row r="260" spans="1:9" x14ac:dyDescent="0.2">
      <c r="A260" s="202" t="s">
        <v>133</v>
      </c>
      <c r="B260" s="202"/>
      <c r="C260" s="202"/>
      <c r="E260" s="202"/>
      <c r="G260" s="321"/>
      <c r="H260" s="243"/>
      <c r="I260" s="234"/>
    </row>
    <row r="261" spans="1:9" x14ac:dyDescent="0.2">
      <c r="A261" s="202" t="s">
        <v>133</v>
      </c>
      <c r="B261" s="202">
        <v>6</v>
      </c>
      <c r="C261" s="202"/>
      <c r="D261" s="203" t="s">
        <v>24</v>
      </c>
      <c r="E261" s="202"/>
      <c r="F261" s="202" t="s">
        <v>169</v>
      </c>
      <c r="G261" s="321">
        <v>310</v>
      </c>
      <c r="H261" s="304">
        <v>0</v>
      </c>
      <c r="I261" s="301">
        <f>PRODUCT(G261:H261)</f>
        <v>0</v>
      </c>
    </row>
    <row r="262" spans="1:9" x14ac:dyDescent="0.2">
      <c r="A262" s="202" t="s">
        <v>133</v>
      </c>
      <c r="B262" s="202"/>
      <c r="C262" s="202"/>
      <c r="E262" s="202"/>
      <c r="G262" s="321"/>
      <c r="H262" s="243"/>
      <c r="I262" s="234"/>
    </row>
    <row r="263" spans="1:9" x14ac:dyDescent="0.2">
      <c r="A263" s="202" t="s">
        <v>133</v>
      </c>
      <c r="B263" s="202">
        <v>7</v>
      </c>
      <c r="C263" s="236"/>
      <c r="D263" s="203" t="s">
        <v>834</v>
      </c>
      <c r="E263" s="206"/>
      <c r="F263" s="202" t="s">
        <v>141</v>
      </c>
      <c r="G263" s="321">
        <v>2</v>
      </c>
      <c r="H263" s="304">
        <v>0</v>
      </c>
      <c r="I263" s="301">
        <f>PRODUCT(G263:H263)</f>
        <v>0</v>
      </c>
    </row>
    <row r="264" spans="1:9" x14ac:dyDescent="0.2">
      <c r="A264" s="202" t="s">
        <v>133</v>
      </c>
      <c r="C264" s="244"/>
      <c r="D264" s="206"/>
      <c r="E264" s="229"/>
      <c r="H264" s="232"/>
      <c r="I264" s="234"/>
    </row>
    <row r="265" spans="1:9" ht="31.5" x14ac:dyDescent="0.2">
      <c r="A265" s="202" t="s">
        <v>133</v>
      </c>
      <c r="B265" s="203">
        <v>8</v>
      </c>
      <c r="C265" s="236"/>
      <c r="D265" s="236" t="s">
        <v>198</v>
      </c>
      <c r="F265" s="203" t="s">
        <v>141</v>
      </c>
      <c r="G265" s="318">
        <v>4</v>
      </c>
      <c r="H265" s="304">
        <v>0</v>
      </c>
      <c r="I265" s="301">
        <f>PRODUCT(G265:H265)</f>
        <v>0</v>
      </c>
    </row>
    <row r="266" spans="1:9" x14ac:dyDescent="0.2">
      <c r="A266" s="202" t="s">
        <v>133</v>
      </c>
      <c r="C266" s="219"/>
      <c r="D266" s="229" t="s">
        <v>189</v>
      </c>
      <c r="E266" s="229"/>
      <c r="F266" s="229"/>
      <c r="G266" s="318"/>
      <c r="H266" s="232"/>
      <c r="I266" s="234"/>
    </row>
    <row r="267" spans="1:9" x14ac:dyDescent="0.2">
      <c r="A267" s="202" t="s">
        <v>133</v>
      </c>
      <c r="B267" s="203">
        <v>9</v>
      </c>
      <c r="C267" s="236"/>
      <c r="D267" s="203" t="s">
        <v>177</v>
      </c>
      <c r="F267" s="203" t="s">
        <v>169</v>
      </c>
      <c r="G267" s="318">
        <v>2</v>
      </c>
      <c r="H267" s="304">
        <v>0</v>
      </c>
      <c r="I267" s="301">
        <f>PRODUCT(G267:H267)</f>
        <v>0</v>
      </c>
    </row>
    <row r="268" spans="1:9" ht="23.25" customHeight="1" x14ac:dyDescent="0.2">
      <c r="A268" s="202" t="s">
        <v>133</v>
      </c>
      <c r="C268" s="219"/>
      <c r="D268" s="229"/>
      <c r="E268" s="229"/>
      <c r="F268" s="229"/>
      <c r="G268" s="318"/>
      <c r="H268" s="232"/>
      <c r="I268" s="233"/>
    </row>
    <row r="269" spans="1:9" ht="114" customHeight="1" x14ac:dyDescent="0.2">
      <c r="A269" s="202" t="s">
        <v>133</v>
      </c>
      <c r="B269" s="345"/>
      <c r="C269" s="236"/>
      <c r="D269" s="236" t="s">
        <v>835</v>
      </c>
      <c r="F269" s="203" t="s">
        <v>141</v>
      </c>
      <c r="G269" s="318">
        <v>1</v>
      </c>
      <c r="H269" s="304">
        <v>0</v>
      </c>
      <c r="I269" s="301">
        <f>G269*H269</f>
        <v>0</v>
      </c>
    </row>
    <row r="270" spans="1:9" x14ac:dyDescent="0.2">
      <c r="A270" s="202" t="s">
        <v>133</v>
      </c>
      <c r="C270" s="244"/>
      <c r="D270" s="229"/>
      <c r="E270" s="229"/>
    </row>
    <row r="271" spans="1:9" x14ac:dyDescent="0.2">
      <c r="A271" s="202" t="s">
        <v>133</v>
      </c>
      <c r="B271" s="203">
        <v>10</v>
      </c>
      <c r="C271" s="236"/>
      <c r="D271" s="203" t="s">
        <v>163</v>
      </c>
      <c r="F271" s="203" t="s">
        <v>164</v>
      </c>
      <c r="G271" s="319">
        <v>0.03</v>
      </c>
      <c r="H271" s="232">
        <f>SUM(I236:I269)</f>
        <v>0</v>
      </c>
      <c r="I271" s="233">
        <f>H271*G271</f>
        <v>0</v>
      </c>
    </row>
    <row r="272" spans="1:9" x14ac:dyDescent="0.2">
      <c r="A272" s="202" t="s">
        <v>133</v>
      </c>
      <c r="C272" s="244"/>
      <c r="D272" s="229"/>
      <c r="E272" s="229"/>
      <c r="F272" s="229"/>
      <c r="G272" s="319"/>
      <c r="H272" s="232"/>
      <c r="I272" s="234"/>
    </row>
    <row r="273" spans="1:10" x14ac:dyDescent="0.2">
      <c r="A273" s="202" t="s">
        <v>133</v>
      </c>
      <c r="B273" s="203">
        <v>11</v>
      </c>
      <c r="C273" s="236"/>
      <c r="D273" s="203" t="s">
        <v>46</v>
      </c>
      <c r="F273" s="203" t="s">
        <v>164</v>
      </c>
      <c r="G273" s="319">
        <v>0.02</v>
      </c>
      <c r="H273" s="232">
        <f>SUM(I236:I271)</f>
        <v>0</v>
      </c>
      <c r="I273" s="233">
        <f>H273*G273</f>
        <v>0</v>
      </c>
    </row>
    <row r="274" spans="1:10" x14ac:dyDescent="0.2">
      <c r="A274" s="202" t="s">
        <v>133</v>
      </c>
      <c r="C274" s="244"/>
      <c r="D274" s="229"/>
      <c r="E274" s="229"/>
      <c r="F274" s="229"/>
      <c r="G274" s="318"/>
      <c r="H274" s="232"/>
      <c r="I274" s="234"/>
    </row>
    <row r="275" spans="1:10" s="267" customFormat="1" x14ac:dyDescent="0.25">
      <c r="A275" s="202" t="s">
        <v>133</v>
      </c>
      <c r="B275" s="203">
        <v>12</v>
      </c>
      <c r="C275" s="236"/>
      <c r="D275" s="203" t="s">
        <v>22</v>
      </c>
      <c r="E275" s="203"/>
      <c r="F275" s="203" t="s">
        <v>167</v>
      </c>
      <c r="G275" s="318">
        <v>1</v>
      </c>
      <c r="H275" s="304">
        <v>0</v>
      </c>
      <c r="I275" s="301">
        <f>PRODUCT(G275:H275)</f>
        <v>0</v>
      </c>
      <c r="J275" s="275"/>
    </row>
    <row r="276" spans="1:10" ht="16.5" thickBot="1" x14ac:dyDescent="0.25">
      <c r="A276" s="345"/>
      <c r="B276" s="345"/>
      <c r="C276" s="345"/>
      <c r="D276" s="229"/>
      <c r="E276" s="345"/>
      <c r="F276" s="345"/>
      <c r="G276" s="268"/>
      <c r="H276" s="251"/>
      <c r="I276" s="251"/>
    </row>
    <row r="277" spans="1:10" ht="16.5" thickBot="1" x14ac:dyDescent="0.25">
      <c r="A277" s="338" t="s">
        <v>133</v>
      </c>
      <c r="B277" s="339" t="s">
        <v>136</v>
      </c>
      <c r="C277" s="339"/>
      <c r="D277" s="339" t="s">
        <v>219</v>
      </c>
      <c r="E277" s="339"/>
      <c r="F277" s="340"/>
      <c r="G277" s="341"/>
      <c r="H277" s="342"/>
      <c r="I277" s="343">
        <f>SUM(I236:I276)</f>
        <v>0</v>
      </c>
    </row>
    <row r="278" spans="1:10" x14ac:dyDescent="0.2">
      <c r="A278" s="203"/>
      <c r="C278" s="219"/>
      <c r="D278" s="206"/>
      <c r="E278" s="229"/>
      <c r="F278" s="229"/>
      <c r="G278" s="318"/>
      <c r="H278" s="232"/>
      <c r="I278" s="233"/>
    </row>
    <row r="279" spans="1:10" s="267" customFormat="1" x14ac:dyDescent="0.25">
      <c r="A279" s="202" t="s">
        <v>134</v>
      </c>
      <c r="B279" s="203" t="s">
        <v>134</v>
      </c>
      <c r="C279" s="203"/>
      <c r="D279" s="229"/>
      <c r="E279" s="206"/>
      <c r="F279" s="231"/>
      <c r="G279" s="336"/>
      <c r="H279" s="337"/>
      <c r="I279" s="337"/>
      <c r="J279" s="275"/>
    </row>
    <row r="280" spans="1:10" s="267" customFormat="1" x14ac:dyDescent="0.25">
      <c r="A280" s="203" t="s">
        <v>134</v>
      </c>
      <c r="B280" s="203"/>
      <c r="C280" s="219"/>
      <c r="D280" s="206" t="s">
        <v>877</v>
      </c>
      <c r="E280" s="229"/>
      <c r="F280" s="222" t="s">
        <v>31</v>
      </c>
      <c r="G280" s="314" t="s">
        <v>32</v>
      </c>
      <c r="H280" s="223" t="s">
        <v>33</v>
      </c>
      <c r="I280" s="224" t="s">
        <v>34</v>
      </c>
      <c r="J280" s="275"/>
    </row>
    <row r="281" spans="1:10" s="267" customFormat="1" x14ac:dyDescent="0.25">
      <c r="A281" s="203" t="s">
        <v>134</v>
      </c>
      <c r="B281" s="203"/>
      <c r="C281" s="219"/>
      <c r="D281" s="229"/>
      <c r="E281" s="229"/>
      <c r="F281" s="229"/>
      <c r="G281" s="318"/>
      <c r="H281" s="232"/>
      <c r="I281" s="233"/>
      <c r="J281" s="275"/>
    </row>
    <row r="282" spans="1:10" s="267" customFormat="1" x14ac:dyDescent="0.25">
      <c r="A282" s="203" t="s">
        <v>134</v>
      </c>
      <c r="B282" s="203"/>
      <c r="C282" s="236"/>
      <c r="D282" s="203" t="s">
        <v>86</v>
      </c>
      <c r="E282" s="203"/>
      <c r="F282" s="203"/>
      <c r="G282" s="318"/>
      <c r="H282" s="232"/>
      <c r="I282" s="233"/>
      <c r="J282" s="275"/>
    </row>
    <row r="283" spans="1:10" s="267" customFormat="1" ht="47.25" x14ac:dyDescent="0.25">
      <c r="A283" s="203" t="s">
        <v>134</v>
      </c>
      <c r="B283" s="203" t="s">
        <v>880</v>
      </c>
      <c r="C283" s="231"/>
      <c r="D283" s="203" t="s">
        <v>190</v>
      </c>
      <c r="E283" s="268"/>
      <c r="F283" s="281"/>
      <c r="G283" s="282"/>
      <c r="H283" s="232"/>
      <c r="I283" s="233"/>
      <c r="J283" s="275"/>
    </row>
    <row r="284" spans="1:10" s="267" customFormat="1" x14ac:dyDescent="0.25">
      <c r="A284" s="203" t="s">
        <v>134</v>
      </c>
      <c r="B284" s="203"/>
      <c r="C284" s="269"/>
      <c r="D284" s="231" t="s">
        <v>881</v>
      </c>
      <c r="E284" s="231"/>
      <c r="F284" s="270"/>
      <c r="G284" s="271"/>
      <c r="H284" s="305"/>
      <c r="I284" s="302"/>
      <c r="J284" s="275"/>
    </row>
    <row r="285" spans="1:10" s="267" customFormat="1" x14ac:dyDescent="0.25">
      <c r="A285" s="203" t="s">
        <v>134</v>
      </c>
      <c r="B285" s="231"/>
      <c r="C285" s="231"/>
      <c r="D285" s="231"/>
      <c r="E285" s="231"/>
      <c r="F285" s="231"/>
      <c r="G285" s="336"/>
      <c r="H285" s="337"/>
      <c r="I285" s="337"/>
      <c r="J285" s="275"/>
    </row>
    <row r="286" spans="1:10" s="267" customFormat="1" x14ac:dyDescent="0.25">
      <c r="A286" s="203" t="s">
        <v>134</v>
      </c>
      <c r="B286" s="203">
        <v>1</v>
      </c>
      <c r="C286" s="231"/>
      <c r="D286" s="272" t="s">
        <v>882</v>
      </c>
      <c r="E286" s="231"/>
      <c r="F286" s="283" t="s">
        <v>167</v>
      </c>
      <c r="G286" s="249">
        <v>1</v>
      </c>
      <c r="H286" s="306">
        <v>0</v>
      </c>
      <c r="I286" s="303">
        <f>PRODUCT(G286:H286)</f>
        <v>0</v>
      </c>
      <c r="J286" s="275"/>
    </row>
    <row r="287" spans="1:10" s="267" customFormat="1" ht="47.25" x14ac:dyDescent="0.25">
      <c r="A287" s="203" t="s">
        <v>134</v>
      </c>
      <c r="B287" s="203"/>
      <c r="C287" s="231"/>
      <c r="D287" s="273" t="s">
        <v>883</v>
      </c>
      <c r="E287" s="231"/>
      <c r="F287" s="249" t="s">
        <v>141</v>
      </c>
      <c r="G287" s="249">
        <v>1</v>
      </c>
      <c r="H287" s="304"/>
      <c r="I287" s="301"/>
      <c r="J287" s="275"/>
    </row>
    <row r="288" spans="1:10" s="267" customFormat="1" ht="63" x14ac:dyDescent="0.25">
      <c r="A288" s="203" t="s">
        <v>134</v>
      </c>
      <c r="B288" s="203"/>
      <c r="C288" s="231"/>
      <c r="D288" s="273" t="s">
        <v>884</v>
      </c>
      <c r="E288" s="231"/>
      <c r="F288" s="249" t="s">
        <v>141</v>
      </c>
      <c r="G288" s="249">
        <v>1</v>
      </c>
      <c r="H288" s="304"/>
      <c r="I288" s="303"/>
      <c r="J288" s="275"/>
    </row>
    <row r="289" spans="1:10" s="267" customFormat="1" x14ac:dyDescent="0.25">
      <c r="A289" s="203" t="s">
        <v>134</v>
      </c>
      <c r="B289" s="203"/>
      <c r="C289" s="231"/>
      <c r="D289" s="286" t="s">
        <v>885</v>
      </c>
      <c r="E289" s="231"/>
      <c r="F289" s="283"/>
      <c r="G289" s="249"/>
      <c r="H289" s="306"/>
      <c r="I289" s="303"/>
      <c r="J289" s="275"/>
    </row>
    <row r="290" spans="1:10" s="267" customFormat="1" x14ac:dyDescent="0.25">
      <c r="A290" s="203"/>
      <c r="B290" s="203"/>
      <c r="C290" s="231"/>
      <c r="D290" s="286"/>
      <c r="E290" s="231"/>
      <c r="F290" s="283"/>
      <c r="G290" s="249"/>
      <c r="H290" s="306"/>
      <c r="I290" s="303"/>
      <c r="J290" s="275"/>
    </row>
    <row r="291" spans="1:10" s="267" customFormat="1" ht="19.5" customHeight="1" x14ac:dyDescent="0.25">
      <c r="A291" s="203" t="s">
        <v>134</v>
      </c>
      <c r="B291" s="203"/>
      <c r="C291" s="231"/>
      <c r="D291" s="286" t="s">
        <v>886</v>
      </c>
      <c r="E291" s="231"/>
      <c r="F291" s="283"/>
      <c r="G291" s="249"/>
      <c r="H291" s="306"/>
      <c r="I291" s="303"/>
      <c r="J291" s="275"/>
    </row>
    <row r="292" spans="1:10" s="267" customFormat="1" ht="17.100000000000001" customHeight="1" x14ac:dyDescent="0.25">
      <c r="A292" s="203"/>
      <c r="B292" s="203"/>
      <c r="C292" s="231"/>
      <c r="D292" s="286"/>
      <c r="E292" s="231"/>
      <c r="F292" s="283"/>
      <c r="G292" s="249"/>
      <c r="H292" s="306"/>
      <c r="I292" s="303"/>
      <c r="J292" s="275"/>
    </row>
    <row r="293" spans="1:10" s="267" customFormat="1" ht="31.5" x14ac:dyDescent="0.25">
      <c r="A293" s="203" t="s">
        <v>134</v>
      </c>
      <c r="B293" s="203">
        <v>2</v>
      </c>
      <c r="C293" s="231"/>
      <c r="D293" s="248" t="s">
        <v>887</v>
      </c>
      <c r="E293" s="231"/>
      <c r="F293" s="249" t="s">
        <v>141</v>
      </c>
      <c r="G293" s="249">
        <v>4</v>
      </c>
      <c r="H293" s="304">
        <v>0</v>
      </c>
      <c r="I293" s="301">
        <f>PRODUCT(G293:H293)</f>
        <v>0</v>
      </c>
      <c r="J293" s="275"/>
    </row>
    <row r="294" spans="1:10" s="267" customFormat="1" x14ac:dyDescent="0.25">
      <c r="A294" s="203" t="s">
        <v>134</v>
      </c>
      <c r="B294" s="203"/>
      <c r="C294" s="231"/>
      <c r="D294" s="248" t="s">
        <v>888</v>
      </c>
      <c r="E294" s="231"/>
      <c r="F294" s="249"/>
      <c r="G294" s="249"/>
      <c r="H294" s="304"/>
      <c r="I294" s="301"/>
      <c r="J294" s="275"/>
    </row>
    <row r="295" spans="1:10" s="267" customFormat="1" x14ac:dyDescent="0.25">
      <c r="A295" s="203"/>
      <c r="B295" s="203"/>
      <c r="C295" s="231"/>
      <c r="D295" s="248"/>
      <c r="E295" s="231"/>
      <c r="F295" s="249"/>
      <c r="G295" s="249"/>
      <c r="H295" s="304"/>
      <c r="I295" s="301"/>
      <c r="J295" s="275"/>
    </row>
    <row r="296" spans="1:10" s="267" customFormat="1" x14ac:dyDescent="0.25">
      <c r="A296" s="203" t="s">
        <v>134</v>
      </c>
      <c r="B296" s="203">
        <v>3</v>
      </c>
      <c r="C296" s="231"/>
      <c r="D296" s="248" t="s">
        <v>889</v>
      </c>
      <c r="E296" s="231"/>
      <c r="F296" s="249" t="s">
        <v>169</v>
      </c>
      <c r="G296" s="249">
        <v>50</v>
      </c>
      <c r="H296" s="304">
        <v>0</v>
      </c>
      <c r="I296" s="301">
        <f>PRODUCT(G296:H296)</f>
        <v>0</v>
      </c>
      <c r="J296" s="275"/>
    </row>
    <row r="297" spans="1:10" s="267" customFormat="1" x14ac:dyDescent="0.25">
      <c r="A297" s="203"/>
      <c r="B297" s="203"/>
      <c r="C297" s="231"/>
      <c r="D297" s="248"/>
      <c r="E297" s="231"/>
      <c r="F297" s="249"/>
      <c r="G297" s="249"/>
      <c r="H297" s="304"/>
      <c r="I297" s="301"/>
      <c r="J297" s="275"/>
    </row>
    <row r="298" spans="1:10" s="267" customFormat="1" ht="31.5" x14ac:dyDescent="0.25">
      <c r="A298" s="203" t="s">
        <v>134</v>
      </c>
      <c r="B298" s="203">
        <v>4</v>
      </c>
      <c r="C298" s="231"/>
      <c r="D298" s="248" t="s">
        <v>890</v>
      </c>
      <c r="E298" s="231"/>
      <c r="F298" s="249" t="s">
        <v>141</v>
      </c>
      <c r="G298" s="249">
        <v>4</v>
      </c>
      <c r="H298" s="304">
        <v>0</v>
      </c>
      <c r="I298" s="301">
        <f>PRODUCT(G298:H298)</f>
        <v>0</v>
      </c>
      <c r="J298" s="275"/>
    </row>
    <row r="299" spans="1:10" s="267" customFormat="1" x14ac:dyDescent="0.25">
      <c r="A299" s="203"/>
      <c r="B299" s="203"/>
      <c r="C299" s="231"/>
      <c r="D299" s="248"/>
      <c r="E299" s="231"/>
      <c r="F299" s="249"/>
      <c r="G299" s="249"/>
      <c r="H299" s="304"/>
      <c r="I299" s="301"/>
      <c r="J299" s="275"/>
    </row>
    <row r="300" spans="1:10" s="267" customFormat="1" x14ac:dyDescent="0.25">
      <c r="A300" s="203" t="s">
        <v>134</v>
      </c>
      <c r="B300" s="203">
        <v>5</v>
      </c>
      <c r="C300" s="231"/>
      <c r="D300" s="248" t="s">
        <v>891</v>
      </c>
      <c r="E300" s="231"/>
      <c r="F300" s="249" t="s">
        <v>167</v>
      </c>
      <c r="G300" s="249">
        <v>1</v>
      </c>
      <c r="H300" s="304">
        <v>0</v>
      </c>
      <c r="I300" s="301">
        <f>PRODUCT(G300:H300)</f>
        <v>0</v>
      </c>
      <c r="J300" s="275"/>
    </row>
    <row r="301" spans="1:10" s="267" customFormat="1" x14ac:dyDescent="0.25">
      <c r="A301" s="203"/>
      <c r="B301" s="203"/>
      <c r="C301" s="231"/>
      <c r="D301" s="248"/>
      <c r="E301" s="231"/>
      <c r="F301" s="249"/>
      <c r="G301" s="249"/>
      <c r="H301" s="304"/>
      <c r="I301" s="301"/>
      <c r="J301" s="275"/>
    </row>
    <row r="302" spans="1:10" s="267" customFormat="1" ht="31.5" x14ac:dyDescent="0.25">
      <c r="A302" s="203" t="s">
        <v>134</v>
      </c>
      <c r="B302" s="203">
        <v>6</v>
      </c>
      <c r="C302" s="287"/>
      <c r="D302" s="248" t="s">
        <v>892</v>
      </c>
      <c r="E302" s="249"/>
      <c r="F302" s="249" t="s">
        <v>167</v>
      </c>
      <c r="G302" s="249">
        <v>1</v>
      </c>
      <c r="H302" s="304">
        <v>0</v>
      </c>
      <c r="I302" s="301">
        <f>PRODUCT(G302:H302)</f>
        <v>0</v>
      </c>
      <c r="J302" s="275"/>
    </row>
    <row r="303" spans="1:10" s="267" customFormat="1" x14ac:dyDescent="0.25">
      <c r="A303" s="203" t="s">
        <v>134</v>
      </c>
      <c r="B303" s="203"/>
      <c r="C303" s="231"/>
      <c r="D303" s="283"/>
      <c r="E303" s="274"/>
      <c r="F303" s="284"/>
      <c r="G303" s="285"/>
      <c r="H303" s="232"/>
      <c r="I303" s="233"/>
      <c r="J303" s="275"/>
    </row>
    <row r="304" spans="1:10" s="267" customFormat="1" x14ac:dyDescent="0.25">
      <c r="A304" s="203" t="s">
        <v>134</v>
      </c>
      <c r="B304" s="203" t="s">
        <v>893</v>
      </c>
      <c r="C304" s="231"/>
      <c r="D304" s="288" t="s">
        <v>894</v>
      </c>
      <c r="E304" s="231"/>
      <c r="F304" s="281"/>
      <c r="G304" s="282"/>
      <c r="H304" s="232"/>
      <c r="I304" s="233"/>
      <c r="J304" s="275"/>
    </row>
    <row r="305" spans="1:10" s="267" customFormat="1" x14ac:dyDescent="0.25">
      <c r="A305" s="203" t="s">
        <v>134</v>
      </c>
      <c r="B305" s="203"/>
      <c r="C305" s="231"/>
      <c r="D305" s="286" t="s">
        <v>895</v>
      </c>
      <c r="E305" s="231"/>
      <c r="F305" s="283"/>
      <c r="G305" s="249"/>
      <c r="H305" s="306"/>
      <c r="I305" s="303"/>
      <c r="J305" s="275"/>
    </row>
    <row r="306" spans="1:10" s="267" customFormat="1" x14ac:dyDescent="0.25">
      <c r="A306" s="203"/>
      <c r="B306" s="203"/>
      <c r="C306" s="231"/>
      <c r="D306" s="286"/>
      <c r="E306" s="231"/>
      <c r="F306" s="283"/>
      <c r="G306" s="249"/>
      <c r="H306" s="306"/>
      <c r="I306" s="303"/>
      <c r="J306" s="275"/>
    </row>
    <row r="307" spans="1:10" s="267" customFormat="1" ht="47.25" x14ac:dyDescent="0.25">
      <c r="A307" s="203" t="s">
        <v>134</v>
      </c>
      <c r="B307" s="203">
        <v>9</v>
      </c>
      <c r="C307" s="231"/>
      <c r="D307" s="248" t="s">
        <v>896</v>
      </c>
      <c r="E307" s="231"/>
      <c r="F307" s="249" t="s">
        <v>141</v>
      </c>
      <c r="G307" s="249">
        <v>2</v>
      </c>
      <c r="H307" s="304">
        <v>0</v>
      </c>
      <c r="I307" s="301">
        <f>PRODUCT(G307:H307)</f>
        <v>0</v>
      </c>
      <c r="J307" s="275"/>
    </row>
    <row r="308" spans="1:10" s="267" customFormat="1" x14ac:dyDescent="0.25">
      <c r="A308" s="203" t="s">
        <v>134</v>
      </c>
      <c r="B308" s="203"/>
      <c r="C308" s="231"/>
      <c r="D308" s="248" t="s">
        <v>888</v>
      </c>
      <c r="E308" s="231"/>
      <c r="F308" s="249"/>
      <c r="G308" s="249"/>
      <c r="H308" s="304"/>
      <c r="I308" s="301"/>
      <c r="J308" s="275"/>
    </row>
    <row r="309" spans="1:10" s="267" customFormat="1" x14ac:dyDescent="0.25">
      <c r="A309" s="203"/>
      <c r="B309" s="203"/>
      <c r="C309" s="231"/>
      <c r="D309" s="248"/>
      <c r="E309" s="231"/>
      <c r="F309" s="249"/>
      <c r="G309" s="249"/>
      <c r="H309" s="304"/>
      <c r="I309" s="301"/>
      <c r="J309" s="275"/>
    </row>
    <row r="310" spans="1:10" s="267" customFormat="1" x14ac:dyDescent="0.25">
      <c r="A310" s="203" t="s">
        <v>134</v>
      </c>
      <c r="B310" s="203">
        <v>10</v>
      </c>
      <c r="C310" s="231"/>
      <c r="D310" s="248" t="s">
        <v>897</v>
      </c>
      <c r="E310" s="231"/>
      <c r="F310" s="249" t="s">
        <v>169</v>
      </c>
      <c r="G310" s="249">
        <v>20</v>
      </c>
      <c r="H310" s="304">
        <v>0</v>
      </c>
      <c r="I310" s="301">
        <f>PRODUCT(G310:H310)</f>
        <v>0</v>
      </c>
      <c r="J310" s="275"/>
    </row>
    <row r="311" spans="1:10" s="267" customFormat="1" x14ac:dyDescent="0.25">
      <c r="A311" s="203"/>
      <c r="B311" s="203"/>
      <c r="C311" s="231"/>
      <c r="D311" s="248"/>
      <c r="E311" s="231"/>
      <c r="F311" s="249"/>
      <c r="G311" s="249"/>
      <c r="H311" s="304"/>
      <c r="I311" s="301"/>
      <c r="J311" s="275"/>
    </row>
    <row r="312" spans="1:10" s="267" customFormat="1" x14ac:dyDescent="0.25">
      <c r="A312" s="203" t="s">
        <v>134</v>
      </c>
      <c r="B312" s="203">
        <v>11</v>
      </c>
      <c r="C312" s="231"/>
      <c r="D312" s="248" t="s">
        <v>898</v>
      </c>
      <c r="E312" s="231"/>
      <c r="F312" s="249" t="s">
        <v>169</v>
      </c>
      <c r="G312" s="249">
        <v>20</v>
      </c>
      <c r="H312" s="304">
        <v>0</v>
      </c>
      <c r="I312" s="301">
        <f>PRODUCT(G312:H312)</f>
        <v>0</v>
      </c>
      <c r="J312" s="275"/>
    </row>
    <row r="313" spans="1:10" s="267" customFormat="1" x14ac:dyDescent="0.25">
      <c r="A313" s="203"/>
      <c r="B313" s="203"/>
      <c r="C313" s="231"/>
      <c r="D313" s="248"/>
      <c r="E313" s="231"/>
      <c r="F313" s="249"/>
      <c r="G313" s="249"/>
      <c r="H313" s="304"/>
      <c r="I313" s="301"/>
      <c r="J313" s="275"/>
    </row>
    <row r="314" spans="1:10" s="267" customFormat="1" x14ac:dyDescent="0.25">
      <c r="A314" s="203" t="s">
        <v>134</v>
      </c>
      <c r="B314" s="203">
        <v>12</v>
      </c>
      <c r="C314" s="231"/>
      <c r="D314" s="248" t="s">
        <v>899</v>
      </c>
      <c r="E314" s="231"/>
      <c r="F314" s="249" t="s">
        <v>141</v>
      </c>
      <c r="G314" s="249">
        <v>2</v>
      </c>
      <c r="H314" s="304">
        <v>0</v>
      </c>
      <c r="I314" s="301">
        <f>PRODUCT(G314:H314)</f>
        <v>0</v>
      </c>
      <c r="J314" s="275"/>
    </row>
    <row r="315" spans="1:10" s="267" customFormat="1" x14ac:dyDescent="0.25">
      <c r="A315" s="203"/>
      <c r="B315" s="203"/>
      <c r="C315" s="231"/>
      <c r="D315" s="248"/>
      <c r="E315" s="231"/>
      <c r="F315" s="249"/>
      <c r="G315" s="249"/>
      <c r="H315" s="304"/>
      <c r="I315" s="301"/>
      <c r="J315" s="275"/>
    </row>
    <row r="316" spans="1:10" s="267" customFormat="1" x14ac:dyDescent="0.25">
      <c r="A316" s="203" t="s">
        <v>134</v>
      </c>
      <c r="B316" s="203">
        <v>13</v>
      </c>
      <c r="C316" s="231"/>
      <c r="D316" s="248" t="s">
        <v>891</v>
      </c>
      <c r="E316" s="231"/>
      <c r="F316" s="249" t="s">
        <v>167</v>
      </c>
      <c r="G316" s="249">
        <v>1</v>
      </c>
      <c r="H316" s="304">
        <v>0</v>
      </c>
      <c r="I316" s="301">
        <f>PRODUCT(G316:H316)</f>
        <v>0</v>
      </c>
      <c r="J316" s="275"/>
    </row>
    <row r="317" spans="1:10" s="267" customFormat="1" x14ac:dyDescent="0.25">
      <c r="A317" s="203"/>
      <c r="B317" s="203"/>
      <c r="C317" s="231"/>
      <c r="D317" s="248"/>
      <c r="E317" s="231"/>
      <c r="F317" s="249"/>
      <c r="G317" s="249"/>
      <c r="H317" s="304"/>
      <c r="I317" s="301"/>
      <c r="J317" s="275"/>
    </row>
    <row r="318" spans="1:10" s="267" customFormat="1" x14ac:dyDescent="0.25">
      <c r="A318" s="203" t="s">
        <v>134</v>
      </c>
      <c r="B318" s="203">
        <v>14</v>
      </c>
      <c r="C318" s="236"/>
      <c r="D318" s="248" t="s">
        <v>900</v>
      </c>
      <c r="E318" s="203"/>
      <c r="F318" s="249" t="s">
        <v>167</v>
      </c>
      <c r="G318" s="249">
        <v>1</v>
      </c>
      <c r="H318" s="304">
        <v>0</v>
      </c>
      <c r="I318" s="301">
        <f>PRODUCT(G318:H318)</f>
        <v>0</v>
      </c>
      <c r="J318" s="275"/>
    </row>
    <row r="319" spans="1:10" s="267" customFormat="1" x14ac:dyDescent="0.25">
      <c r="A319" s="203" t="s">
        <v>134</v>
      </c>
      <c r="B319" s="203"/>
      <c r="C319" s="236"/>
      <c r="D319" s="203"/>
      <c r="E319" s="231"/>
      <c r="F319" s="203"/>
      <c r="G319" s="318"/>
      <c r="H319" s="232"/>
      <c r="I319" s="233"/>
      <c r="J319" s="275"/>
    </row>
    <row r="320" spans="1:10" s="267" customFormat="1" x14ac:dyDescent="0.25">
      <c r="A320" s="203" t="s">
        <v>134</v>
      </c>
      <c r="B320" s="203">
        <v>15</v>
      </c>
      <c r="C320" s="236"/>
      <c r="D320" s="245" t="s">
        <v>681</v>
      </c>
      <c r="E320" s="231"/>
      <c r="F320" s="246" t="s">
        <v>169</v>
      </c>
      <c r="G320" s="246">
        <v>15</v>
      </c>
      <c r="H320" s="304">
        <v>0</v>
      </c>
      <c r="I320" s="301">
        <f>PRODUCT(G320:H320)</f>
        <v>0</v>
      </c>
      <c r="J320" s="275"/>
    </row>
    <row r="321" spans="1:10" s="267" customFormat="1" x14ac:dyDescent="0.25">
      <c r="A321" s="203" t="s">
        <v>134</v>
      </c>
      <c r="B321" s="203"/>
      <c r="C321" s="236"/>
      <c r="D321" s="245"/>
      <c r="E321" s="231"/>
      <c r="F321" s="246"/>
      <c r="G321" s="246"/>
      <c r="H321" s="247"/>
      <c r="I321" s="233"/>
      <c r="J321" s="275"/>
    </row>
    <row r="322" spans="1:10" s="267" customFormat="1" x14ac:dyDescent="0.25">
      <c r="A322" s="203" t="s">
        <v>134</v>
      </c>
      <c r="B322" s="203">
        <v>16</v>
      </c>
      <c r="C322" s="236"/>
      <c r="D322" s="245" t="s">
        <v>932</v>
      </c>
      <c r="E322" s="231"/>
      <c r="F322" s="246" t="s">
        <v>169</v>
      </c>
      <c r="G322" s="246">
        <v>25</v>
      </c>
      <c r="H322" s="304">
        <v>0</v>
      </c>
      <c r="I322" s="301">
        <f>PRODUCT(G322:H322)</f>
        <v>0</v>
      </c>
      <c r="J322" s="275"/>
    </row>
    <row r="323" spans="1:10" s="267" customFormat="1" x14ac:dyDescent="0.25">
      <c r="A323" s="203" t="s">
        <v>134</v>
      </c>
      <c r="B323" s="203"/>
      <c r="C323" s="236"/>
      <c r="D323" s="245"/>
      <c r="E323" s="231"/>
      <c r="F323" s="246"/>
      <c r="G323" s="246"/>
      <c r="H323" s="247"/>
      <c r="I323" s="233"/>
      <c r="J323" s="275"/>
    </row>
    <row r="324" spans="1:10" s="267" customFormat="1" x14ac:dyDescent="0.25">
      <c r="A324" s="203" t="s">
        <v>134</v>
      </c>
      <c r="B324" s="203">
        <v>17</v>
      </c>
      <c r="C324" s="236"/>
      <c r="D324" s="248" t="s">
        <v>822</v>
      </c>
      <c r="E324" s="203"/>
      <c r="F324" s="249" t="s">
        <v>167</v>
      </c>
      <c r="G324" s="249">
        <v>1</v>
      </c>
      <c r="H324" s="304">
        <v>0</v>
      </c>
      <c r="I324" s="301">
        <f>PRODUCT(G324:H324)</f>
        <v>0</v>
      </c>
      <c r="J324" s="275"/>
    </row>
    <row r="325" spans="1:10" s="267" customFormat="1" ht="16.5" thickBot="1" x14ac:dyDescent="0.3">
      <c r="A325" s="231"/>
      <c r="B325" s="231"/>
      <c r="C325" s="231"/>
      <c r="D325" s="229"/>
      <c r="E325" s="231"/>
      <c r="F325" s="231"/>
      <c r="G325" s="336"/>
      <c r="H325" s="337"/>
      <c r="I325" s="337"/>
      <c r="J325" s="275"/>
    </row>
    <row r="326" spans="1:10" s="267" customFormat="1" ht="16.5" thickBot="1" x14ac:dyDescent="0.3">
      <c r="A326" s="338" t="s">
        <v>134</v>
      </c>
      <c r="B326" s="339" t="s">
        <v>136</v>
      </c>
      <c r="C326" s="339"/>
      <c r="D326" s="339" t="s">
        <v>915</v>
      </c>
      <c r="E326" s="339"/>
      <c r="F326" s="340"/>
      <c r="G326" s="341"/>
      <c r="H326" s="342"/>
      <c r="I326" s="343">
        <f>SUM(I281:I325)</f>
        <v>0</v>
      </c>
      <c r="J326" s="275"/>
    </row>
    <row r="327" spans="1:10" s="267" customFormat="1" x14ac:dyDescent="0.25">
      <c r="A327" s="203"/>
      <c r="B327" s="203"/>
      <c r="C327" s="219"/>
      <c r="D327" s="229"/>
      <c r="E327" s="229"/>
      <c r="F327" s="229"/>
      <c r="G327" s="322"/>
      <c r="H327" s="250"/>
      <c r="I327" s="233"/>
      <c r="J327" s="275"/>
    </row>
    <row r="328" spans="1:10" s="267" customFormat="1" x14ac:dyDescent="0.25">
      <c r="A328" s="203" t="s">
        <v>135</v>
      </c>
      <c r="B328" s="203" t="s">
        <v>135</v>
      </c>
      <c r="C328" s="219"/>
      <c r="D328" s="229"/>
      <c r="E328" s="242"/>
      <c r="F328" s="231"/>
      <c r="G328" s="336"/>
      <c r="H328" s="337"/>
      <c r="I328" s="337"/>
      <c r="J328" s="275"/>
    </row>
    <row r="329" spans="1:10" s="267" customFormat="1" x14ac:dyDescent="0.25">
      <c r="A329" s="203" t="s">
        <v>135</v>
      </c>
      <c r="B329" s="203"/>
      <c r="C329" s="219"/>
      <c r="D329" s="242" t="s">
        <v>192</v>
      </c>
      <c r="E329" s="229"/>
      <c r="F329" s="222" t="s">
        <v>31</v>
      </c>
      <c r="G329" s="314" t="s">
        <v>32</v>
      </c>
      <c r="H329" s="223" t="s">
        <v>33</v>
      </c>
      <c r="I329" s="224" t="s">
        <v>34</v>
      </c>
      <c r="J329" s="275"/>
    </row>
    <row r="330" spans="1:10" s="267" customFormat="1" ht="16.5" thickBot="1" x14ac:dyDescent="0.3">
      <c r="A330" s="231"/>
      <c r="B330" s="231"/>
      <c r="C330" s="231"/>
      <c r="D330" s="229"/>
      <c r="E330" s="231"/>
      <c r="F330" s="231"/>
      <c r="G330" s="336"/>
      <c r="H330" s="337"/>
      <c r="I330" s="337"/>
      <c r="J330" s="275"/>
    </row>
    <row r="331" spans="1:10" s="267" customFormat="1" ht="16.5" thickBot="1" x14ac:dyDescent="0.3">
      <c r="A331" s="338" t="s">
        <v>135</v>
      </c>
      <c r="B331" s="339" t="s">
        <v>136</v>
      </c>
      <c r="C331" s="339"/>
      <c r="D331" s="339" t="s">
        <v>335</v>
      </c>
      <c r="E331" s="339"/>
      <c r="F331" s="340"/>
      <c r="G331" s="341"/>
      <c r="H331" s="342"/>
      <c r="I331" s="343">
        <v>0</v>
      </c>
      <c r="J331" s="275"/>
    </row>
    <row r="332" spans="1:10" s="267" customFormat="1" x14ac:dyDescent="0.25">
      <c r="A332" s="202"/>
      <c r="B332" s="203"/>
      <c r="C332" s="236"/>
      <c r="D332" s="203"/>
      <c r="E332" s="203"/>
      <c r="F332" s="202"/>
      <c r="G332" s="307"/>
      <c r="H332" s="243"/>
      <c r="I332" s="254"/>
      <c r="J332" s="275"/>
    </row>
    <row r="333" spans="1:10" s="267" customFormat="1" x14ac:dyDescent="0.25">
      <c r="A333" s="202"/>
      <c r="B333" s="203"/>
      <c r="C333" s="236"/>
      <c r="D333" s="203"/>
      <c r="E333" s="203"/>
      <c r="F333" s="202"/>
      <c r="G333" s="307"/>
      <c r="H333" s="243"/>
      <c r="I333" s="254"/>
      <c r="J333" s="275"/>
    </row>
    <row r="334" spans="1:10" x14ac:dyDescent="0.2">
      <c r="C334" s="236"/>
      <c r="H334" s="243"/>
    </row>
    <row r="335" spans="1:10" x14ac:dyDescent="0.2">
      <c r="C335" s="236"/>
      <c r="H335" s="243"/>
      <c r="I335" s="254"/>
    </row>
    <row r="336" spans="1:10" x14ac:dyDescent="0.2">
      <c r="C336" s="219"/>
      <c r="D336" s="229"/>
      <c r="E336" s="229"/>
      <c r="F336" s="252"/>
      <c r="G336" s="323"/>
      <c r="H336" s="253"/>
      <c r="I336" s="254"/>
    </row>
    <row r="337" spans="3:9" x14ac:dyDescent="0.2">
      <c r="C337" s="219"/>
      <c r="D337" s="229"/>
      <c r="E337" s="229"/>
      <c r="F337" s="252"/>
      <c r="G337" s="323"/>
      <c r="H337" s="253"/>
      <c r="I337" s="254"/>
    </row>
    <row r="338" spans="3:9" x14ac:dyDescent="0.2">
      <c r="C338" s="219"/>
      <c r="D338" s="229"/>
      <c r="E338" s="229"/>
      <c r="F338" s="252"/>
      <c r="G338" s="323"/>
      <c r="H338" s="253"/>
      <c r="I338" s="254"/>
    </row>
    <row r="339" spans="3:9" x14ac:dyDescent="0.2">
      <c r="C339" s="219"/>
      <c r="D339" s="229"/>
      <c r="E339" s="229"/>
      <c r="F339" s="252"/>
      <c r="G339" s="323"/>
      <c r="H339" s="253"/>
      <c r="I339" s="254"/>
    </row>
    <row r="340" spans="3:9" x14ac:dyDescent="0.2">
      <c r="C340" s="219"/>
      <c r="D340" s="229"/>
      <c r="E340" s="229"/>
      <c r="F340" s="252"/>
      <c r="G340" s="323"/>
      <c r="H340" s="253"/>
      <c r="I340" s="254"/>
    </row>
    <row r="341" spans="3:9" x14ac:dyDescent="0.2">
      <c r="C341" s="219"/>
      <c r="D341" s="229"/>
      <c r="E341" s="229"/>
      <c r="F341" s="252"/>
      <c r="G341" s="323"/>
      <c r="H341" s="253"/>
      <c r="I341" s="254"/>
    </row>
    <row r="342" spans="3:9" x14ac:dyDescent="0.2">
      <c r="C342" s="219"/>
      <c r="D342" s="229"/>
      <c r="E342" s="229"/>
      <c r="F342" s="252"/>
      <c r="G342" s="323"/>
      <c r="H342" s="253"/>
      <c r="I342" s="254"/>
    </row>
    <row r="343" spans="3:9" x14ac:dyDescent="0.2">
      <c r="C343" s="219"/>
      <c r="D343" s="229"/>
      <c r="E343" s="229"/>
      <c r="F343" s="252"/>
      <c r="G343" s="323"/>
      <c r="H343" s="253"/>
      <c r="I343" s="254"/>
    </row>
    <row r="344" spans="3:9" x14ac:dyDescent="0.2">
      <c r="C344" s="219"/>
      <c r="D344" s="229"/>
      <c r="E344" s="229"/>
      <c r="F344" s="252"/>
      <c r="G344" s="323"/>
      <c r="H344" s="253"/>
      <c r="I344" s="254"/>
    </row>
    <row r="345" spans="3:9" x14ac:dyDescent="0.2">
      <c r="C345" s="219"/>
      <c r="D345" s="229"/>
      <c r="E345" s="229"/>
      <c r="F345" s="252"/>
      <c r="G345" s="323"/>
      <c r="H345" s="253"/>
      <c r="I345" s="254"/>
    </row>
    <row r="346" spans="3:9" x14ac:dyDescent="0.2">
      <c r="C346" s="219"/>
      <c r="D346" s="229"/>
      <c r="E346" s="229"/>
      <c r="F346" s="252"/>
      <c r="G346" s="323"/>
      <c r="H346" s="253"/>
      <c r="I346" s="254"/>
    </row>
    <row r="347" spans="3:9" x14ac:dyDescent="0.2">
      <c r="C347" s="219"/>
      <c r="D347" s="229"/>
      <c r="E347" s="229"/>
      <c r="F347" s="252"/>
      <c r="G347" s="323"/>
      <c r="H347" s="253"/>
      <c r="I347" s="254"/>
    </row>
    <row r="348" spans="3:9" x14ac:dyDescent="0.2">
      <c r="C348" s="219"/>
      <c r="D348" s="229"/>
      <c r="E348" s="229"/>
      <c r="F348" s="252"/>
      <c r="G348" s="323"/>
      <c r="H348" s="253"/>
      <c r="I348" s="254"/>
    </row>
    <row r="349" spans="3:9" x14ac:dyDescent="0.2">
      <c r="C349" s="219"/>
      <c r="D349" s="229"/>
      <c r="E349" s="229"/>
      <c r="F349" s="252"/>
      <c r="G349" s="323"/>
      <c r="H349" s="253"/>
      <c r="I349" s="254"/>
    </row>
    <row r="350" spans="3:9" x14ac:dyDescent="0.2">
      <c r="C350" s="219"/>
      <c r="D350" s="229"/>
      <c r="E350" s="229"/>
      <c r="F350" s="252"/>
      <c r="G350" s="323"/>
      <c r="H350" s="253"/>
      <c r="I350" s="254"/>
    </row>
    <row r="351" spans="3:9" x14ac:dyDescent="0.2">
      <c r="C351" s="219"/>
      <c r="D351" s="229"/>
      <c r="E351" s="229"/>
      <c r="F351" s="252"/>
      <c r="G351" s="323"/>
      <c r="H351" s="253"/>
      <c r="I351" s="254"/>
    </row>
    <row r="352" spans="3:9" x14ac:dyDescent="0.2">
      <c r="C352" s="219"/>
      <c r="D352" s="229"/>
      <c r="E352" s="229"/>
      <c r="F352" s="252"/>
      <c r="G352" s="323"/>
      <c r="H352" s="253"/>
      <c r="I352" s="254"/>
    </row>
    <row r="353" spans="3:9" x14ac:dyDescent="0.2">
      <c r="C353" s="219"/>
      <c r="D353" s="229"/>
      <c r="E353" s="229"/>
      <c r="F353" s="252"/>
      <c r="G353" s="323"/>
      <c r="H353" s="253"/>
      <c r="I353" s="254"/>
    </row>
    <row r="354" spans="3:9" x14ac:dyDescent="0.2">
      <c r="C354" s="219"/>
      <c r="D354" s="229"/>
      <c r="E354" s="229"/>
      <c r="F354" s="252"/>
      <c r="G354" s="323"/>
      <c r="H354" s="253"/>
      <c r="I354" s="254"/>
    </row>
    <row r="355" spans="3:9" x14ac:dyDescent="0.2">
      <c r="C355" s="219"/>
      <c r="D355" s="229"/>
      <c r="E355" s="229"/>
      <c r="F355" s="252"/>
      <c r="G355" s="323"/>
      <c r="H355" s="253"/>
      <c r="I355" s="254"/>
    </row>
    <row r="356" spans="3:9" x14ac:dyDescent="0.2">
      <c r="C356" s="219"/>
      <c r="D356" s="229"/>
      <c r="E356" s="229"/>
      <c r="F356" s="252"/>
      <c r="G356" s="323"/>
      <c r="H356" s="253"/>
      <c r="I356" s="254"/>
    </row>
    <row r="357" spans="3:9" x14ac:dyDescent="0.2">
      <c r="C357" s="219"/>
      <c r="D357" s="229"/>
      <c r="E357" s="229"/>
      <c r="F357" s="252"/>
      <c r="G357" s="323"/>
      <c r="H357" s="253"/>
      <c r="I357" s="254"/>
    </row>
    <row r="358" spans="3:9" x14ac:dyDescent="0.2">
      <c r="C358" s="219"/>
      <c r="D358" s="229"/>
      <c r="E358" s="229"/>
      <c r="F358" s="252"/>
      <c r="G358" s="323"/>
      <c r="H358" s="253"/>
      <c r="I358" s="254"/>
    </row>
    <row r="359" spans="3:9" x14ac:dyDescent="0.2">
      <c r="C359" s="219"/>
      <c r="D359" s="229"/>
      <c r="E359" s="229"/>
      <c r="F359" s="252"/>
      <c r="G359" s="323"/>
      <c r="H359" s="253"/>
      <c r="I359" s="254"/>
    </row>
    <row r="360" spans="3:9" x14ac:dyDescent="0.2">
      <c r="C360" s="219"/>
      <c r="D360" s="229"/>
      <c r="E360" s="229"/>
      <c r="F360" s="252"/>
      <c r="G360" s="323"/>
      <c r="H360" s="253"/>
      <c r="I360" s="254"/>
    </row>
    <row r="361" spans="3:9" x14ac:dyDescent="0.2">
      <c r="C361" s="219"/>
      <c r="D361" s="229"/>
      <c r="E361" s="229"/>
      <c r="F361" s="252"/>
      <c r="G361" s="323"/>
      <c r="H361" s="253"/>
      <c r="I361" s="254"/>
    </row>
    <row r="362" spans="3:9" x14ac:dyDescent="0.2">
      <c r="C362" s="219"/>
      <c r="D362" s="229"/>
      <c r="E362" s="229"/>
      <c r="F362" s="252"/>
      <c r="G362" s="323"/>
      <c r="H362" s="253"/>
      <c r="I362" s="254"/>
    </row>
    <row r="363" spans="3:9" x14ac:dyDescent="0.2">
      <c r="C363" s="219"/>
      <c r="D363" s="229"/>
      <c r="E363" s="229"/>
      <c r="F363" s="252"/>
      <c r="G363" s="323"/>
      <c r="H363" s="253"/>
      <c r="I363" s="254"/>
    </row>
    <row r="364" spans="3:9" x14ac:dyDescent="0.2">
      <c r="C364" s="219"/>
      <c r="D364" s="229"/>
      <c r="E364" s="229"/>
      <c r="F364" s="252"/>
      <c r="G364" s="323"/>
      <c r="H364" s="253"/>
      <c r="I364" s="254"/>
    </row>
    <row r="365" spans="3:9" x14ac:dyDescent="0.2">
      <c r="C365" s="219"/>
      <c r="D365" s="229"/>
      <c r="E365" s="229"/>
      <c r="F365" s="252"/>
      <c r="G365" s="323"/>
      <c r="H365" s="253"/>
      <c r="I365" s="254"/>
    </row>
    <row r="366" spans="3:9" x14ac:dyDescent="0.2">
      <c r="C366" s="219"/>
      <c r="D366" s="229"/>
      <c r="E366" s="229"/>
      <c r="F366" s="252"/>
      <c r="G366" s="323"/>
      <c r="H366" s="253"/>
      <c r="I366" s="254"/>
    </row>
    <row r="367" spans="3:9" x14ac:dyDescent="0.2">
      <c r="C367" s="219"/>
      <c r="D367" s="229"/>
      <c r="E367" s="229"/>
      <c r="F367" s="252"/>
      <c r="G367" s="323"/>
      <c r="H367" s="253"/>
      <c r="I367" s="254"/>
    </row>
    <row r="368" spans="3:9" x14ac:dyDescent="0.2">
      <c r="C368" s="219"/>
      <c r="D368" s="229"/>
      <c r="E368" s="229"/>
      <c r="F368" s="252"/>
      <c r="G368" s="323"/>
      <c r="H368" s="253"/>
      <c r="I368" s="254"/>
    </row>
    <row r="369" spans="3:9" x14ac:dyDescent="0.2">
      <c r="C369" s="219"/>
      <c r="D369" s="229"/>
      <c r="E369" s="229"/>
      <c r="F369" s="252"/>
      <c r="G369" s="323"/>
      <c r="H369" s="253"/>
      <c r="I369" s="254"/>
    </row>
    <row r="370" spans="3:9" x14ac:dyDescent="0.2">
      <c r="C370" s="219"/>
      <c r="D370" s="229"/>
      <c r="E370" s="229"/>
      <c r="F370" s="252"/>
      <c r="G370" s="323"/>
      <c r="H370" s="253"/>
      <c r="I370" s="254"/>
    </row>
    <row r="371" spans="3:9" x14ac:dyDescent="0.2">
      <c r="C371" s="219"/>
      <c r="D371" s="229"/>
      <c r="E371" s="229"/>
      <c r="F371" s="252"/>
      <c r="G371" s="323"/>
      <c r="H371" s="253"/>
      <c r="I371" s="254"/>
    </row>
    <row r="372" spans="3:9" x14ac:dyDescent="0.2">
      <c r="C372" s="219"/>
      <c r="D372" s="229"/>
      <c r="E372" s="229"/>
      <c r="F372" s="252"/>
      <c r="G372" s="323"/>
      <c r="H372" s="253"/>
      <c r="I372" s="254"/>
    </row>
    <row r="373" spans="3:9" x14ac:dyDescent="0.2">
      <c r="C373" s="219"/>
      <c r="D373" s="229"/>
      <c r="E373" s="229"/>
      <c r="F373" s="252"/>
      <c r="G373" s="323"/>
      <c r="H373" s="253"/>
      <c r="I373" s="254"/>
    </row>
    <row r="374" spans="3:9" x14ac:dyDescent="0.2">
      <c r="C374" s="219"/>
      <c r="D374" s="229"/>
      <c r="E374" s="229"/>
      <c r="F374" s="252"/>
      <c r="G374" s="323"/>
      <c r="H374" s="253"/>
      <c r="I374" s="254"/>
    </row>
    <row r="375" spans="3:9" x14ac:dyDescent="0.2">
      <c r="C375" s="229"/>
      <c r="D375" s="229"/>
      <c r="E375" s="229"/>
      <c r="F375" s="252"/>
      <c r="G375" s="323"/>
      <c r="H375" s="253"/>
      <c r="I375" s="254"/>
    </row>
    <row r="376" spans="3:9" x14ac:dyDescent="0.2">
      <c r="C376" s="219"/>
      <c r="D376" s="229"/>
      <c r="E376" s="229"/>
      <c r="F376" s="252"/>
      <c r="G376" s="323"/>
      <c r="H376" s="253"/>
      <c r="I376" s="254"/>
    </row>
    <row r="377" spans="3:9" x14ac:dyDescent="0.2">
      <c r="C377" s="219"/>
      <c r="D377" s="229"/>
      <c r="E377" s="229"/>
      <c r="F377" s="252"/>
      <c r="G377" s="323"/>
      <c r="H377" s="253"/>
      <c r="I377" s="254"/>
    </row>
    <row r="378" spans="3:9" x14ac:dyDescent="0.2">
      <c r="C378" s="219"/>
      <c r="D378" s="229"/>
      <c r="E378" s="229"/>
      <c r="F378" s="252"/>
      <c r="G378" s="323"/>
      <c r="H378" s="253"/>
      <c r="I378" s="254"/>
    </row>
    <row r="379" spans="3:9" x14ac:dyDescent="0.2">
      <c r="C379" s="219"/>
      <c r="D379" s="229"/>
      <c r="E379" s="229"/>
      <c r="F379" s="252"/>
      <c r="G379" s="323"/>
      <c r="H379" s="253"/>
      <c r="I379" s="254"/>
    </row>
    <row r="380" spans="3:9" x14ac:dyDescent="0.2">
      <c r="C380" s="219"/>
      <c r="D380" s="229"/>
      <c r="E380" s="229"/>
      <c r="F380" s="252"/>
      <c r="G380" s="323"/>
      <c r="H380" s="253"/>
      <c r="I380" s="254"/>
    </row>
    <row r="381" spans="3:9" x14ac:dyDescent="0.2">
      <c r="C381" s="219"/>
      <c r="D381" s="229"/>
      <c r="E381" s="229"/>
      <c r="F381" s="252"/>
      <c r="G381" s="323"/>
      <c r="H381" s="253"/>
      <c r="I381" s="254"/>
    </row>
    <row r="382" spans="3:9" x14ac:dyDescent="0.2">
      <c r="C382" s="219"/>
      <c r="D382" s="229"/>
      <c r="E382" s="229"/>
      <c r="F382" s="252"/>
      <c r="G382" s="323"/>
      <c r="H382" s="253"/>
      <c r="I382" s="254"/>
    </row>
    <row r="383" spans="3:9" x14ac:dyDescent="0.2">
      <c r="C383" s="219"/>
      <c r="D383" s="229"/>
      <c r="E383" s="229"/>
      <c r="F383" s="252"/>
      <c r="G383" s="323"/>
      <c r="H383" s="253"/>
      <c r="I383" s="254"/>
    </row>
    <row r="384" spans="3:9" x14ac:dyDescent="0.2">
      <c r="C384" s="219"/>
      <c r="D384" s="229"/>
      <c r="E384" s="229"/>
      <c r="F384" s="252"/>
      <c r="G384" s="323"/>
      <c r="H384" s="253"/>
      <c r="I384" s="254"/>
    </row>
    <row r="385" spans="3:9" x14ac:dyDescent="0.2">
      <c r="C385" s="219"/>
      <c r="D385" s="229"/>
      <c r="E385" s="229"/>
      <c r="F385" s="252"/>
      <c r="G385" s="323"/>
      <c r="H385" s="253"/>
      <c r="I385" s="254"/>
    </row>
    <row r="386" spans="3:9" x14ac:dyDescent="0.2">
      <c r="C386" s="219"/>
      <c r="D386" s="229"/>
      <c r="E386" s="229"/>
      <c r="F386" s="252"/>
      <c r="G386" s="323"/>
      <c r="H386" s="253"/>
      <c r="I386" s="254"/>
    </row>
    <row r="387" spans="3:9" x14ac:dyDescent="0.2">
      <c r="C387" s="219"/>
      <c r="D387" s="229"/>
      <c r="E387" s="229"/>
      <c r="F387" s="252"/>
      <c r="G387" s="323"/>
      <c r="H387" s="253"/>
      <c r="I387" s="254"/>
    </row>
    <row r="388" spans="3:9" x14ac:dyDescent="0.2">
      <c r="C388" s="219"/>
      <c r="D388" s="229"/>
      <c r="E388" s="229"/>
      <c r="F388" s="252"/>
      <c r="G388" s="323"/>
      <c r="H388" s="253"/>
      <c r="I388" s="254"/>
    </row>
    <row r="389" spans="3:9" x14ac:dyDescent="0.2">
      <c r="C389" s="219"/>
      <c r="D389" s="229"/>
      <c r="E389" s="229"/>
      <c r="F389" s="252"/>
      <c r="G389" s="323"/>
      <c r="H389" s="253"/>
      <c r="I389" s="254"/>
    </row>
    <row r="390" spans="3:9" x14ac:dyDescent="0.2">
      <c r="C390" s="219"/>
      <c r="D390" s="229"/>
      <c r="E390" s="229"/>
      <c r="F390" s="252"/>
      <c r="G390" s="323"/>
      <c r="H390" s="253"/>
      <c r="I390" s="254"/>
    </row>
    <row r="391" spans="3:9" x14ac:dyDescent="0.2">
      <c r="C391" s="219"/>
      <c r="D391" s="229"/>
      <c r="E391" s="229"/>
      <c r="F391" s="252"/>
      <c r="G391" s="323"/>
      <c r="H391" s="253"/>
      <c r="I391" s="254"/>
    </row>
    <row r="392" spans="3:9" x14ac:dyDescent="0.2">
      <c r="C392" s="219"/>
      <c r="D392" s="229"/>
      <c r="E392" s="229"/>
      <c r="F392" s="252"/>
      <c r="G392" s="323"/>
      <c r="H392" s="253"/>
      <c r="I392" s="254"/>
    </row>
    <row r="393" spans="3:9" x14ac:dyDescent="0.2">
      <c r="C393" s="219"/>
      <c r="D393" s="229"/>
      <c r="E393" s="229"/>
      <c r="F393" s="252"/>
      <c r="G393" s="323"/>
      <c r="H393" s="253"/>
      <c r="I393" s="254"/>
    </row>
    <row r="394" spans="3:9" x14ac:dyDescent="0.2">
      <c r="C394" s="219"/>
      <c r="D394" s="229"/>
      <c r="E394" s="229"/>
      <c r="F394" s="252"/>
      <c r="G394" s="323"/>
      <c r="H394" s="253"/>
      <c r="I394" s="254"/>
    </row>
    <row r="395" spans="3:9" x14ac:dyDescent="0.2">
      <c r="C395" s="219"/>
      <c r="D395" s="229"/>
      <c r="E395" s="229"/>
      <c r="F395" s="252"/>
      <c r="G395" s="323"/>
      <c r="H395" s="253"/>
      <c r="I395" s="254"/>
    </row>
    <row r="396" spans="3:9" x14ac:dyDescent="0.2">
      <c r="C396" s="219"/>
      <c r="D396" s="229"/>
      <c r="E396" s="229"/>
      <c r="F396" s="252"/>
      <c r="G396" s="323"/>
      <c r="H396" s="253"/>
      <c r="I396" s="254"/>
    </row>
    <row r="397" spans="3:9" x14ac:dyDescent="0.2">
      <c r="C397" s="219"/>
      <c r="D397" s="229"/>
      <c r="E397" s="229"/>
      <c r="F397" s="252"/>
      <c r="G397" s="323"/>
      <c r="H397" s="253"/>
      <c r="I397" s="254"/>
    </row>
    <row r="398" spans="3:9" x14ac:dyDescent="0.2">
      <c r="C398" s="219"/>
      <c r="D398" s="229"/>
      <c r="E398" s="229"/>
      <c r="F398" s="252"/>
      <c r="G398" s="323"/>
      <c r="H398" s="253"/>
      <c r="I398" s="254"/>
    </row>
    <row r="399" spans="3:9" x14ac:dyDescent="0.2">
      <c r="C399" s="219"/>
      <c r="D399" s="229"/>
      <c r="E399" s="229"/>
      <c r="F399" s="252"/>
      <c r="G399" s="323"/>
      <c r="H399" s="253"/>
      <c r="I399" s="254"/>
    </row>
    <row r="400" spans="3:9" x14ac:dyDescent="0.2">
      <c r="C400" s="219"/>
      <c r="D400" s="229"/>
      <c r="E400" s="229"/>
      <c r="F400" s="252"/>
      <c r="G400" s="323"/>
      <c r="H400" s="253"/>
      <c r="I400" s="254"/>
    </row>
    <row r="401" spans="3:9" x14ac:dyDescent="0.2">
      <c r="C401" s="219"/>
      <c r="D401" s="229"/>
      <c r="E401" s="229"/>
      <c r="F401" s="252"/>
      <c r="G401" s="323"/>
      <c r="H401" s="253"/>
      <c r="I401" s="254"/>
    </row>
    <row r="402" spans="3:9" x14ac:dyDescent="0.2">
      <c r="C402" s="219"/>
      <c r="D402" s="229"/>
      <c r="E402" s="229"/>
      <c r="F402" s="252"/>
      <c r="G402" s="323"/>
      <c r="H402" s="253"/>
      <c r="I402" s="254"/>
    </row>
    <row r="403" spans="3:9" x14ac:dyDescent="0.2">
      <c r="C403" s="219"/>
      <c r="D403" s="229"/>
      <c r="E403" s="229"/>
      <c r="F403" s="252"/>
      <c r="G403" s="323"/>
      <c r="H403" s="253"/>
      <c r="I403" s="254"/>
    </row>
    <row r="404" spans="3:9" x14ac:dyDescent="0.2">
      <c r="C404" s="219"/>
      <c r="D404" s="229"/>
      <c r="E404" s="229"/>
      <c r="F404" s="252"/>
      <c r="G404" s="323"/>
      <c r="H404" s="253"/>
      <c r="I404" s="254"/>
    </row>
    <row r="405" spans="3:9" x14ac:dyDescent="0.2">
      <c r="C405" s="219"/>
      <c r="D405" s="229"/>
      <c r="E405" s="229"/>
      <c r="F405" s="252"/>
      <c r="G405" s="323"/>
      <c r="H405" s="253"/>
      <c r="I405" s="254"/>
    </row>
    <row r="406" spans="3:9" x14ac:dyDescent="0.2">
      <c r="C406" s="219"/>
      <c r="D406" s="229"/>
      <c r="E406" s="229"/>
      <c r="F406" s="252"/>
      <c r="G406" s="323"/>
      <c r="H406" s="253"/>
      <c r="I406" s="254"/>
    </row>
    <row r="407" spans="3:9" x14ac:dyDescent="0.2">
      <c r="C407" s="219"/>
      <c r="D407" s="229"/>
      <c r="E407" s="229"/>
      <c r="F407" s="252"/>
      <c r="G407" s="323"/>
      <c r="H407" s="253"/>
      <c r="I407" s="254"/>
    </row>
    <row r="408" spans="3:9" x14ac:dyDescent="0.2">
      <c r="C408" s="219"/>
      <c r="D408" s="229"/>
      <c r="E408" s="229"/>
      <c r="F408" s="252"/>
      <c r="G408" s="323"/>
      <c r="H408" s="253"/>
      <c r="I408" s="254"/>
    </row>
    <row r="409" spans="3:9" x14ac:dyDescent="0.2">
      <c r="C409" s="219"/>
      <c r="D409" s="229"/>
      <c r="E409" s="229"/>
      <c r="F409" s="252"/>
      <c r="G409" s="323"/>
      <c r="H409" s="253"/>
      <c r="I409" s="254"/>
    </row>
    <row r="410" spans="3:9" x14ac:dyDescent="0.2">
      <c r="C410" s="219"/>
      <c r="D410" s="229"/>
      <c r="E410" s="229"/>
      <c r="F410" s="252"/>
      <c r="G410" s="323"/>
      <c r="H410" s="253"/>
      <c r="I410" s="254"/>
    </row>
    <row r="411" spans="3:9" x14ac:dyDescent="0.2">
      <c r="C411" s="219"/>
      <c r="D411" s="229"/>
      <c r="E411" s="229"/>
      <c r="F411" s="252"/>
      <c r="G411" s="323"/>
      <c r="H411" s="253"/>
      <c r="I411" s="254"/>
    </row>
    <row r="412" spans="3:9" x14ac:dyDescent="0.2">
      <c r="C412" s="219"/>
      <c r="D412" s="229"/>
      <c r="E412" s="229"/>
      <c r="F412" s="252"/>
      <c r="G412" s="323"/>
      <c r="H412" s="253"/>
      <c r="I412" s="254"/>
    </row>
    <row r="413" spans="3:9" x14ac:dyDescent="0.2">
      <c r="C413" s="219"/>
      <c r="D413" s="229"/>
      <c r="E413" s="229"/>
      <c r="F413" s="252"/>
      <c r="G413" s="323"/>
      <c r="H413" s="253"/>
      <c r="I413" s="254"/>
    </row>
    <row r="414" spans="3:9" x14ac:dyDescent="0.2">
      <c r="C414" s="219"/>
      <c r="D414" s="229"/>
      <c r="E414" s="229"/>
      <c r="F414" s="252"/>
      <c r="G414" s="323"/>
      <c r="H414" s="253"/>
      <c r="I414" s="254"/>
    </row>
    <row r="415" spans="3:9" x14ac:dyDescent="0.2">
      <c r="C415" s="219"/>
      <c r="D415" s="229"/>
      <c r="E415" s="229"/>
      <c r="F415" s="252"/>
      <c r="G415" s="323"/>
      <c r="H415" s="253"/>
      <c r="I415" s="254"/>
    </row>
    <row r="416" spans="3:9" x14ac:dyDescent="0.2">
      <c r="C416" s="219"/>
      <c r="D416" s="229"/>
      <c r="E416" s="229"/>
      <c r="F416" s="252"/>
      <c r="G416" s="323"/>
      <c r="H416" s="253"/>
      <c r="I416" s="254"/>
    </row>
    <row r="417" spans="3:9" x14ac:dyDescent="0.2">
      <c r="C417" s="219"/>
      <c r="D417" s="229"/>
      <c r="E417" s="229"/>
      <c r="F417" s="252"/>
      <c r="G417" s="323"/>
      <c r="H417" s="253"/>
      <c r="I417" s="254"/>
    </row>
    <row r="418" spans="3:9" x14ac:dyDescent="0.2">
      <c r="C418" s="255"/>
      <c r="D418" s="229"/>
      <c r="E418" s="229"/>
      <c r="F418" s="252"/>
      <c r="G418" s="323"/>
      <c r="H418" s="253"/>
      <c r="I418" s="254"/>
    </row>
    <row r="419" spans="3:9" x14ac:dyDescent="0.2">
      <c r="C419" s="219"/>
      <c r="D419" s="229"/>
      <c r="E419" s="229"/>
      <c r="F419" s="252"/>
      <c r="G419" s="323"/>
      <c r="H419" s="253"/>
      <c r="I419" s="254"/>
    </row>
    <row r="420" spans="3:9" x14ac:dyDescent="0.2">
      <c r="C420" s="219"/>
      <c r="D420" s="229"/>
      <c r="E420" s="229"/>
      <c r="F420" s="252"/>
      <c r="G420" s="323"/>
      <c r="H420" s="253"/>
      <c r="I420" s="254"/>
    </row>
    <row r="421" spans="3:9" x14ac:dyDescent="0.2">
      <c r="C421" s="219"/>
      <c r="D421" s="229"/>
      <c r="E421" s="229"/>
      <c r="F421" s="252"/>
      <c r="G421" s="323"/>
      <c r="H421" s="253"/>
      <c r="I421" s="254"/>
    </row>
    <row r="422" spans="3:9" x14ac:dyDescent="0.2">
      <c r="C422" s="219"/>
      <c r="D422" s="229"/>
      <c r="E422" s="229"/>
      <c r="F422" s="252"/>
      <c r="G422" s="323"/>
      <c r="H422" s="253"/>
      <c r="I422" s="254"/>
    </row>
    <row r="423" spans="3:9" x14ac:dyDescent="0.2">
      <c r="C423" s="219"/>
      <c r="D423" s="229"/>
      <c r="E423" s="229"/>
      <c r="F423" s="252"/>
      <c r="G423" s="323"/>
      <c r="H423" s="253"/>
      <c r="I423" s="254"/>
    </row>
    <row r="424" spans="3:9" x14ac:dyDescent="0.2">
      <c r="C424" s="219"/>
      <c r="D424" s="229"/>
      <c r="E424" s="229"/>
      <c r="F424" s="252"/>
      <c r="G424" s="323"/>
      <c r="H424" s="253"/>
      <c r="I424" s="254"/>
    </row>
    <row r="425" spans="3:9" x14ac:dyDescent="0.2">
      <c r="C425" s="219"/>
      <c r="D425" s="229"/>
      <c r="E425" s="229"/>
      <c r="F425" s="252"/>
      <c r="G425" s="323"/>
      <c r="H425" s="253"/>
      <c r="I425" s="254"/>
    </row>
    <row r="426" spans="3:9" x14ac:dyDescent="0.2">
      <c r="C426" s="219"/>
      <c r="D426" s="229"/>
      <c r="E426" s="229"/>
      <c r="F426" s="252"/>
      <c r="G426" s="323"/>
      <c r="H426" s="253"/>
      <c r="I426" s="254"/>
    </row>
    <row r="427" spans="3:9" x14ac:dyDescent="0.2">
      <c r="C427" s="219"/>
      <c r="D427" s="229"/>
      <c r="E427" s="229"/>
      <c r="F427" s="252"/>
      <c r="G427" s="323"/>
      <c r="H427" s="253"/>
      <c r="I427" s="254"/>
    </row>
    <row r="428" spans="3:9" x14ac:dyDescent="0.2">
      <c r="C428" s="219"/>
      <c r="D428" s="229"/>
      <c r="E428" s="229"/>
      <c r="F428" s="252"/>
      <c r="G428" s="323"/>
      <c r="H428" s="253"/>
      <c r="I428" s="254"/>
    </row>
    <row r="429" spans="3:9" x14ac:dyDescent="0.2">
      <c r="C429" s="219"/>
      <c r="D429" s="229"/>
      <c r="E429" s="229"/>
      <c r="F429" s="252"/>
      <c r="G429" s="323"/>
      <c r="H429" s="253"/>
      <c r="I429" s="254"/>
    </row>
    <row r="430" spans="3:9" x14ac:dyDescent="0.2">
      <c r="C430" s="219"/>
      <c r="D430" s="229"/>
      <c r="E430" s="229"/>
      <c r="F430" s="252"/>
      <c r="G430" s="323"/>
      <c r="H430" s="253"/>
      <c r="I430" s="254"/>
    </row>
    <row r="431" spans="3:9" x14ac:dyDescent="0.2">
      <c r="C431" s="219"/>
      <c r="D431" s="229"/>
      <c r="E431" s="229"/>
      <c r="F431" s="252"/>
      <c r="G431" s="323"/>
      <c r="H431" s="253"/>
      <c r="I431" s="254"/>
    </row>
    <row r="432" spans="3:9" x14ac:dyDescent="0.2">
      <c r="C432" s="219"/>
      <c r="D432" s="229"/>
      <c r="E432" s="229"/>
      <c r="F432" s="252"/>
      <c r="G432" s="323"/>
      <c r="H432" s="253"/>
      <c r="I432" s="254"/>
    </row>
    <row r="433" spans="3:9" x14ac:dyDescent="0.2">
      <c r="C433" s="219"/>
      <c r="D433" s="229"/>
      <c r="E433" s="229"/>
      <c r="F433" s="252"/>
      <c r="G433" s="323"/>
      <c r="H433" s="253"/>
      <c r="I433" s="254"/>
    </row>
    <row r="434" spans="3:9" x14ac:dyDescent="0.2">
      <c r="C434" s="219"/>
      <c r="D434" s="229"/>
      <c r="E434" s="229"/>
      <c r="F434" s="252"/>
      <c r="G434" s="323"/>
      <c r="H434" s="253"/>
      <c r="I434" s="254"/>
    </row>
    <row r="435" spans="3:9" x14ac:dyDescent="0.2">
      <c r="C435" s="219"/>
      <c r="D435" s="229"/>
      <c r="E435" s="229"/>
      <c r="F435" s="252"/>
      <c r="G435" s="323"/>
      <c r="H435" s="253"/>
      <c r="I435" s="254"/>
    </row>
    <row r="436" spans="3:9" x14ac:dyDescent="0.2">
      <c r="C436" s="219"/>
      <c r="D436" s="229"/>
      <c r="E436" s="229"/>
      <c r="F436" s="252"/>
      <c r="G436" s="323"/>
      <c r="H436" s="253"/>
      <c r="I436" s="254"/>
    </row>
    <row r="437" spans="3:9" x14ac:dyDescent="0.2">
      <c r="C437" s="219"/>
      <c r="D437" s="229"/>
      <c r="E437" s="229"/>
      <c r="F437" s="252"/>
      <c r="G437" s="323"/>
      <c r="H437" s="253"/>
      <c r="I437" s="254"/>
    </row>
    <row r="438" spans="3:9" x14ac:dyDescent="0.2">
      <c r="C438" s="219"/>
      <c r="D438" s="229"/>
      <c r="E438" s="229"/>
      <c r="F438" s="252"/>
      <c r="G438" s="323"/>
      <c r="H438" s="253"/>
      <c r="I438" s="254"/>
    </row>
    <row r="439" spans="3:9" x14ac:dyDescent="0.2">
      <c r="C439" s="219"/>
      <c r="D439" s="229"/>
      <c r="E439" s="229"/>
      <c r="F439" s="252"/>
      <c r="G439" s="323"/>
      <c r="H439" s="253"/>
      <c r="I439" s="254"/>
    </row>
    <row r="440" spans="3:9" x14ac:dyDescent="0.2">
      <c r="C440" s="219"/>
      <c r="D440" s="229"/>
      <c r="E440" s="229"/>
      <c r="F440" s="252"/>
      <c r="G440" s="323"/>
      <c r="H440" s="253"/>
      <c r="I440" s="254"/>
    </row>
    <row r="441" spans="3:9" x14ac:dyDescent="0.2">
      <c r="C441" s="219"/>
      <c r="D441" s="229"/>
      <c r="E441" s="229"/>
      <c r="F441" s="252"/>
      <c r="G441" s="323"/>
      <c r="H441" s="253"/>
      <c r="I441" s="254"/>
    </row>
    <row r="442" spans="3:9" x14ac:dyDescent="0.2">
      <c r="C442" s="219"/>
      <c r="D442" s="229"/>
      <c r="E442" s="229"/>
      <c r="F442" s="252"/>
      <c r="G442" s="323"/>
      <c r="H442" s="253"/>
      <c r="I442" s="254"/>
    </row>
    <row r="443" spans="3:9" x14ac:dyDescent="0.2">
      <c r="C443" s="219"/>
      <c r="D443" s="229"/>
      <c r="E443" s="229"/>
      <c r="F443" s="252"/>
      <c r="G443" s="323"/>
      <c r="H443" s="253"/>
      <c r="I443" s="254"/>
    </row>
    <row r="444" spans="3:9" x14ac:dyDescent="0.2">
      <c r="C444" s="219"/>
      <c r="D444" s="229"/>
      <c r="E444" s="229"/>
      <c r="F444" s="252"/>
      <c r="G444" s="323"/>
      <c r="H444" s="253"/>
      <c r="I444" s="254"/>
    </row>
    <row r="445" spans="3:9" x14ac:dyDescent="0.2">
      <c r="C445" s="219"/>
      <c r="D445" s="229"/>
      <c r="E445" s="229"/>
      <c r="F445" s="252"/>
      <c r="G445" s="323"/>
      <c r="H445" s="253"/>
      <c r="I445" s="254"/>
    </row>
    <row r="446" spans="3:9" x14ac:dyDescent="0.2">
      <c r="C446" s="219"/>
      <c r="D446" s="229"/>
      <c r="E446" s="229"/>
      <c r="F446" s="252"/>
      <c r="G446" s="323"/>
      <c r="H446" s="253"/>
      <c r="I446" s="254"/>
    </row>
    <row r="447" spans="3:9" x14ac:dyDescent="0.2">
      <c r="C447" s="219"/>
      <c r="D447" s="229"/>
      <c r="E447" s="229"/>
      <c r="F447" s="252"/>
      <c r="G447" s="323"/>
      <c r="H447" s="253"/>
      <c r="I447" s="254"/>
    </row>
    <row r="448" spans="3:9" x14ac:dyDescent="0.2">
      <c r="C448" s="219"/>
      <c r="D448" s="229"/>
      <c r="E448" s="229"/>
      <c r="F448" s="252"/>
      <c r="G448" s="323"/>
      <c r="H448" s="253"/>
      <c r="I448" s="254"/>
    </row>
    <row r="449" spans="3:12" x14ac:dyDescent="0.2">
      <c r="C449" s="219"/>
      <c r="D449" s="229"/>
      <c r="E449" s="229"/>
      <c r="F449" s="252"/>
      <c r="G449" s="323"/>
      <c r="H449" s="253"/>
      <c r="I449" s="254"/>
    </row>
    <row r="450" spans="3:12" x14ac:dyDescent="0.2">
      <c r="C450" s="219"/>
      <c r="D450" s="229"/>
      <c r="E450" s="229"/>
      <c r="F450" s="252"/>
      <c r="G450" s="323"/>
      <c r="H450" s="253"/>
      <c r="I450" s="254"/>
    </row>
    <row r="451" spans="3:12" x14ac:dyDescent="0.2">
      <c r="C451" s="219"/>
      <c r="D451" s="229"/>
      <c r="E451" s="229"/>
      <c r="F451" s="252"/>
      <c r="G451" s="323"/>
      <c r="H451" s="253"/>
      <c r="I451" s="254"/>
    </row>
    <row r="452" spans="3:12" x14ac:dyDescent="0.2">
      <c r="C452" s="219"/>
      <c r="D452" s="229"/>
      <c r="E452" s="229"/>
      <c r="F452" s="252"/>
      <c r="G452" s="323"/>
      <c r="H452" s="253"/>
      <c r="I452" s="254"/>
    </row>
    <row r="453" spans="3:12" x14ac:dyDescent="0.2">
      <c r="C453" s="219"/>
      <c r="D453" s="229"/>
      <c r="E453" s="229"/>
      <c r="F453" s="252"/>
      <c r="G453" s="323"/>
      <c r="H453" s="253"/>
      <c r="I453" s="254"/>
    </row>
    <row r="454" spans="3:12" x14ac:dyDescent="0.2">
      <c r="C454" s="219"/>
      <c r="D454" s="229"/>
      <c r="E454" s="229"/>
      <c r="F454" s="252"/>
      <c r="G454" s="323"/>
      <c r="H454" s="253"/>
      <c r="I454" s="254"/>
    </row>
    <row r="455" spans="3:12" x14ac:dyDescent="0.2">
      <c r="C455" s="219"/>
      <c r="D455" s="229"/>
      <c r="E455" s="229"/>
      <c r="F455" s="252"/>
      <c r="G455" s="323"/>
      <c r="H455" s="253"/>
      <c r="I455" s="254"/>
    </row>
    <row r="456" spans="3:12" x14ac:dyDescent="0.2">
      <c r="C456" s="219"/>
      <c r="D456" s="229"/>
      <c r="E456" s="229"/>
      <c r="F456" s="252"/>
      <c r="G456" s="323"/>
      <c r="H456" s="253"/>
      <c r="I456" s="254"/>
    </row>
    <row r="457" spans="3:12" x14ac:dyDescent="0.2">
      <c r="C457" s="219"/>
      <c r="D457" s="229"/>
      <c r="E457" s="229"/>
      <c r="F457" s="252"/>
      <c r="G457" s="323"/>
      <c r="H457" s="253"/>
      <c r="I457" s="254"/>
    </row>
    <row r="458" spans="3:12" x14ac:dyDescent="0.2">
      <c r="C458" s="219"/>
      <c r="D458" s="229"/>
      <c r="E458" s="229"/>
      <c r="F458" s="252"/>
      <c r="G458" s="323"/>
      <c r="H458" s="253"/>
      <c r="I458" s="254"/>
    </row>
    <row r="459" spans="3:12" x14ac:dyDescent="0.2">
      <c r="C459" s="236"/>
      <c r="H459" s="243"/>
      <c r="I459" s="254"/>
    </row>
    <row r="460" spans="3:12" ht="16.5" thickBot="1" x14ac:dyDescent="0.25">
      <c r="C460" s="236"/>
      <c r="H460" s="243"/>
      <c r="I460" s="254"/>
    </row>
    <row r="461" spans="3:12" ht="16.5" thickBot="1" x14ac:dyDescent="0.25">
      <c r="C461" s="236"/>
      <c r="D461" s="338"/>
      <c r="E461" s="339"/>
      <c r="F461" s="339"/>
      <c r="G461" s="339"/>
      <c r="H461" s="339"/>
      <c r="I461" s="340"/>
      <c r="J461" s="327"/>
      <c r="K461" s="328"/>
      <c r="L461" s="329"/>
    </row>
    <row r="462" spans="3:12" x14ac:dyDescent="0.2">
      <c r="C462" s="236"/>
      <c r="H462" s="243"/>
      <c r="I462" s="254"/>
    </row>
    <row r="463" spans="3:12" x14ac:dyDescent="0.2">
      <c r="C463" s="236"/>
      <c r="H463" s="243"/>
      <c r="I463" s="254"/>
    </row>
    <row r="464" spans="3:12" x14ac:dyDescent="0.2">
      <c r="C464" s="236"/>
      <c r="H464" s="243"/>
      <c r="I464" s="254"/>
    </row>
    <row r="465" spans="3:9" x14ac:dyDescent="0.2">
      <c r="C465" s="236"/>
      <c r="H465" s="243"/>
      <c r="I465" s="254"/>
    </row>
    <row r="466" spans="3:9" x14ac:dyDescent="0.2">
      <c r="C466" s="236"/>
      <c r="H466" s="243"/>
      <c r="I466" s="254"/>
    </row>
    <row r="467" spans="3:9" x14ac:dyDescent="0.2">
      <c r="C467" s="236"/>
      <c r="H467" s="243"/>
      <c r="I467" s="254"/>
    </row>
    <row r="468" spans="3:9" x14ac:dyDescent="0.2">
      <c r="C468" s="236"/>
      <c r="H468" s="243"/>
      <c r="I468" s="254"/>
    </row>
    <row r="469" spans="3:9" x14ac:dyDescent="0.2">
      <c r="C469" s="236"/>
      <c r="H469" s="243"/>
      <c r="I469" s="254"/>
    </row>
    <row r="470" spans="3:9" x14ac:dyDescent="0.2">
      <c r="C470" s="236"/>
      <c r="H470" s="243"/>
      <c r="I470" s="254"/>
    </row>
    <row r="471" spans="3:9" x14ac:dyDescent="0.2">
      <c r="C471" s="236"/>
      <c r="H471" s="243"/>
      <c r="I471" s="254"/>
    </row>
    <row r="472" spans="3:9" x14ac:dyDescent="0.2">
      <c r="C472" s="236"/>
      <c r="H472" s="243"/>
      <c r="I472" s="254"/>
    </row>
    <row r="473" spans="3:9" x14ac:dyDescent="0.2">
      <c r="C473" s="236"/>
      <c r="H473" s="243"/>
      <c r="I473" s="254"/>
    </row>
    <row r="474" spans="3:9" x14ac:dyDescent="0.2">
      <c r="C474" s="236"/>
      <c r="H474" s="243"/>
      <c r="I474" s="254"/>
    </row>
    <row r="475" spans="3:9" x14ac:dyDescent="0.2">
      <c r="C475" s="236"/>
      <c r="H475" s="243"/>
      <c r="I475" s="254"/>
    </row>
    <row r="476" spans="3:9" x14ac:dyDescent="0.2">
      <c r="C476" s="236"/>
      <c r="H476" s="243"/>
      <c r="I476" s="254"/>
    </row>
    <row r="477" spans="3:9" x14ac:dyDescent="0.2">
      <c r="C477" s="236"/>
      <c r="H477" s="243"/>
      <c r="I477" s="254"/>
    </row>
    <row r="478" spans="3:9" x14ac:dyDescent="0.2">
      <c r="C478" s="236"/>
      <c r="H478" s="243"/>
      <c r="I478" s="254"/>
    </row>
    <row r="479" spans="3:9" x14ac:dyDescent="0.2">
      <c r="C479" s="236"/>
      <c r="H479" s="243"/>
      <c r="I479" s="254"/>
    </row>
    <row r="480" spans="3:9" x14ac:dyDescent="0.2">
      <c r="C480" s="236"/>
      <c r="H480" s="243"/>
      <c r="I480" s="254"/>
    </row>
    <row r="481" spans="3:9" x14ac:dyDescent="0.2">
      <c r="C481" s="236"/>
      <c r="H481" s="243"/>
      <c r="I481" s="254"/>
    </row>
    <row r="482" spans="3:9" x14ac:dyDescent="0.2">
      <c r="C482" s="236"/>
      <c r="H482" s="243"/>
      <c r="I482" s="254"/>
    </row>
    <row r="483" spans="3:9" x14ac:dyDescent="0.2">
      <c r="C483" s="236"/>
      <c r="H483" s="243"/>
      <c r="I483" s="254"/>
    </row>
    <row r="484" spans="3:9" x14ac:dyDescent="0.2">
      <c r="C484" s="236"/>
      <c r="H484" s="243"/>
      <c r="I484" s="254"/>
    </row>
    <row r="485" spans="3:9" x14ac:dyDescent="0.2">
      <c r="C485" s="236"/>
      <c r="H485" s="243"/>
      <c r="I485" s="254"/>
    </row>
    <row r="486" spans="3:9" x14ac:dyDescent="0.2">
      <c r="C486" s="236"/>
      <c r="H486" s="243"/>
      <c r="I486" s="254"/>
    </row>
    <row r="487" spans="3:9" x14ac:dyDescent="0.2">
      <c r="C487" s="236"/>
      <c r="H487" s="243"/>
      <c r="I487" s="254"/>
    </row>
    <row r="488" spans="3:9" x14ac:dyDescent="0.2">
      <c r="C488" s="236"/>
      <c r="H488" s="243"/>
      <c r="I488" s="254"/>
    </row>
    <row r="489" spans="3:9" x14ac:dyDescent="0.2">
      <c r="C489" s="236"/>
      <c r="H489" s="243"/>
      <c r="I489" s="254"/>
    </row>
    <row r="490" spans="3:9" x14ac:dyDescent="0.2">
      <c r="C490" s="236"/>
      <c r="H490" s="243"/>
      <c r="I490" s="254"/>
    </row>
    <row r="491" spans="3:9" x14ac:dyDescent="0.2">
      <c r="C491" s="236"/>
      <c r="H491" s="243"/>
      <c r="I491" s="254"/>
    </row>
    <row r="492" spans="3:9" x14ac:dyDescent="0.2">
      <c r="C492" s="236"/>
      <c r="H492" s="243"/>
      <c r="I492" s="254"/>
    </row>
    <row r="493" spans="3:9" x14ac:dyDescent="0.2">
      <c r="C493" s="236"/>
      <c r="H493" s="243"/>
      <c r="I493" s="254"/>
    </row>
    <row r="494" spans="3:9" x14ac:dyDescent="0.2">
      <c r="C494" s="236"/>
      <c r="H494" s="243"/>
      <c r="I494" s="254"/>
    </row>
    <row r="495" spans="3:9" x14ac:dyDescent="0.2">
      <c r="C495" s="236"/>
      <c r="H495" s="243"/>
      <c r="I495" s="254"/>
    </row>
    <row r="496" spans="3:9" x14ac:dyDescent="0.2">
      <c r="C496" s="236"/>
      <c r="H496" s="243"/>
      <c r="I496" s="254"/>
    </row>
    <row r="497" spans="3:9" x14ac:dyDescent="0.2">
      <c r="C497" s="236"/>
      <c r="H497" s="243"/>
      <c r="I497" s="254"/>
    </row>
    <row r="498" spans="3:9" x14ac:dyDescent="0.2">
      <c r="C498" s="236"/>
      <c r="H498" s="243"/>
      <c r="I498" s="254"/>
    </row>
    <row r="499" spans="3:9" x14ac:dyDescent="0.2">
      <c r="C499" s="236"/>
      <c r="H499" s="243"/>
      <c r="I499" s="254"/>
    </row>
    <row r="500" spans="3:9" x14ac:dyDescent="0.2">
      <c r="C500" s="236"/>
      <c r="H500" s="243"/>
      <c r="I500" s="254"/>
    </row>
    <row r="501" spans="3:9" x14ac:dyDescent="0.2">
      <c r="C501" s="236"/>
      <c r="H501" s="243"/>
      <c r="I501" s="254"/>
    </row>
    <row r="502" spans="3:9" x14ac:dyDescent="0.2">
      <c r="C502" s="236"/>
      <c r="H502" s="243"/>
      <c r="I502" s="254"/>
    </row>
    <row r="503" spans="3:9" x14ac:dyDescent="0.2">
      <c r="C503" s="236"/>
      <c r="H503" s="243"/>
      <c r="I503" s="254"/>
    </row>
    <row r="504" spans="3:9" x14ac:dyDescent="0.2">
      <c r="C504" s="236"/>
      <c r="G504" s="324"/>
      <c r="H504" s="230"/>
      <c r="I504" s="254"/>
    </row>
    <row r="505" spans="3:9" x14ac:dyDescent="0.2">
      <c r="C505" s="236"/>
      <c r="H505" s="243"/>
      <c r="I505" s="254"/>
    </row>
    <row r="506" spans="3:9" x14ac:dyDescent="0.2">
      <c r="C506" s="236"/>
      <c r="H506" s="243"/>
      <c r="I506" s="254"/>
    </row>
    <row r="507" spans="3:9" x14ac:dyDescent="0.2">
      <c r="C507" s="236"/>
      <c r="H507" s="243"/>
      <c r="I507" s="254"/>
    </row>
    <row r="508" spans="3:9" x14ac:dyDescent="0.2">
      <c r="C508" s="236"/>
      <c r="G508" s="324"/>
      <c r="H508" s="230"/>
      <c r="I508" s="254"/>
    </row>
    <row r="509" spans="3:9" x14ac:dyDescent="0.2">
      <c r="C509" s="236"/>
      <c r="H509" s="243"/>
      <c r="I509" s="254"/>
    </row>
    <row r="510" spans="3:9" x14ac:dyDescent="0.2">
      <c r="C510" s="236"/>
      <c r="H510" s="243"/>
      <c r="I510" s="254"/>
    </row>
    <row r="511" spans="3:9" x14ac:dyDescent="0.2">
      <c r="C511" s="236"/>
      <c r="H511" s="243"/>
      <c r="I511" s="254"/>
    </row>
    <row r="512" spans="3:9" x14ac:dyDescent="0.2">
      <c r="C512" s="236"/>
      <c r="H512" s="243"/>
      <c r="I512" s="254"/>
    </row>
    <row r="513" spans="3:9" x14ac:dyDescent="0.2">
      <c r="C513" s="236"/>
      <c r="H513" s="243"/>
      <c r="I513" s="254"/>
    </row>
    <row r="514" spans="3:9" x14ac:dyDescent="0.2">
      <c r="C514" s="236"/>
      <c r="H514" s="243"/>
      <c r="I514" s="254"/>
    </row>
    <row r="515" spans="3:9" x14ac:dyDescent="0.2">
      <c r="C515" s="236"/>
      <c r="H515" s="243"/>
      <c r="I515" s="254"/>
    </row>
    <row r="516" spans="3:9" x14ac:dyDescent="0.2">
      <c r="C516" s="236"/>
      <c r="H516" s="243"/>
      <c r="I516" s="254"/>
    </row>
    <row r="517" spans="3:9" x14ac:dyDescent="0.2">
      <c r="C517" s="236"/>
      <c r="D517" s="216"/>
      <c r="H517" s="243"/>
      <c r="I517" s="254"/>
    </row>
    <row r="518" spans="3:9" x14ac:dyDescent="0.2">
      <c r="C518" s="236"/>
      <c r="H518" s="243"/>
      <c r="I518" s="254"/>
    </row>
    <row r="519" spans="3:9" x14ac:dyDescent="0.2">
      <c r="C519" s="236"/>
      <c r="H519" s="243"/>
      <c r="I519" s="254"/>
    </row>
    <row r="520" spans="3:9" x14ac:dyDescent="0.2">
      <c r="C520" s="236"/>
      <c r="H520" s="243"/>
      <c r="I520" s="254"/>
    </row>
    <row r="521" spans="3:9" x14ac:dyDescent="0.2">
      <c r="C521" s="236"/>
      <c r="H521" s="243"/>
      <c r="I521" s="254"/>
    </row>
    <row r="522" spans="3:9" x14ac:dyDescent="0.2">
      <c r="C522" s="236"/>
      <c r="H522" s="243"/>
      <c r="I522" s="254"/>
    </row>
    <row r="523" spans="3:9" x14ac:dyDescent="0.2">
      <c r="C523" s="236"/>
      <c r="H523" s="243"/>
      <c r="I523" s="254"/>
    </row>
    <row r="524" spans="3:9" x14ac:dyDescent="0.2">
      <c r="C524" s="236"/>
      <c r="H524" s="243"/>
      <c r="I524" s="254"/>
    </row>
    <row r="525" spans="3:9" x14ac:dyDescent="0.2">
      <c r="C525" s="236"/>
      <c r="D525" s="216"/>
      <c r="H525" s="243"/>
      <c r="I525" s="254"/>
    </row>
    <row r="526" spans="3:9" x14ac:dyDescent="0.2">
      <c r="C526" s="236"/>
      <c r="H526" s="243"/>
      <c r="I526" s="254"/>
    </row>
    <row r="527" spans="3:9" x14ac:dyDescent="0.2">
      <c r="C527" s="236"/>
      <c r="H527" s="243"/>
      <c r="I527" s="254"/>
    </row>
    <row r="528" spans="3:9" x14ac:dyDescent="0.2">
      <c r="C528" s="236"/>
      <c r="H528" s="243"/>
      <c r="I528" s="254"/>
    </row>
    <row r="529" spans="3:9" x14ac:dyDescent="0.2">
      <c r="C529" s="236"/>
      <c r="H529" s="243"/>
      <c r="I529" s="254"/>
    </row>
    <row r="530" spans="3:9" x14ac:dyDescent="0.2">
      <c r="C530" s="236"/>
      <c r="H530" s="243"/>
      <c r="I530" s="254"/>
    </row>
    <row r="531" spans="3:9" x14ac:dyDescent="0.2">
      <c r="C531" s="236"/>
      <c r="H531" s="243"/>
      <c r="I531" s="254"/>
    </row>
    <row r="532" spans="3:9" x14ac:dyDescent="0.2">
      <c r="C532" s="236"/>
      <c r="H532" s="243"/>
      <c r="I532" s="254"/>
    </row>
    <row r="533" spans="3:9" x14ac:dyDescent="0.2">
      <c r="C533" s="236"/>
      <c r="H533" s="243"/>
      <c r="I533" s="254"/>
    </row>
    <row r="534" spans="3:9" x14ac:dyDescent="0.2">
      <c r="C534" s="236"/>
      <c r="H534" s="243"/>
      <c r="I534" s="254"/>
    </row>
    <row r="535" spans="3:9" x14ac:dyDescent="0.2">
      <c r="C535" s="236"/>
      <c r="H535" s="243"/>
      <c r="I535" s="254"/>
    </row>
    <row r="536" spans="3:9" x14ac:dyDescent="0.2">
      <c r="C536" s="236"/>
      <c r="H536" s="243"/>
      <c r="I536" s="254"/>
    </row>
    <row r="537" spans="3:9" x14ac:dyDescent="0.2">
      <c r="C537" s="236"/>
      <c r="H537" s="243"/>
      <c r="I537" s="254"/>
    </row>
    <row r="538" spans="3:9" x14ac:dyDescent="0.2">
      <c r="C538" s="236"/>
      <c r="H538" s="243"/>
      <c r="I538" s="254"/>
    </row>
    <row r="539" spans="3:9" x14ac:dyDescent="0.2">
      <c r="C539" s="236"/>
      <c r="H539" s="243"/>
      <c r="I539" s="254"/>
    </row>
    <row r="540" spans="3:9" x14ac:dyDescent="0.2">
      <c r="C540" s="236"/>
      <c r="H540" s="243"/>
      <c r="I540" s="254"/>
    </row>
    <row r="541" spans="3:9" x14ac:dyDescent="0.2">
      <c r="C541" s="236"/>
      <c r="H541" s="243"/>
      <c r="I541" s="254"/>
    </row>
    <row r="542" spans="3:9" x14ac:dyDescent="0.2">
      <c r="C542" s="236"/>
      <c r="H542" s="243"/>
      <c r="I542" s="254"/>
    </row>
    <row r="543" spans="3:9" x14ac:dyDescent="0.2">
      <c r="C543" s="236"/>
      <c r="H543" s="243"/>
      <c r="I543" s="254"/>
    </row>
    <row r="544" spans="3:9" x14ac:dyDescent="0.2">
      <c r="C544" s="236"/>
      <c r="H544" s="243"/>
      <c r="I544" s="254"/>
    </row>
    <row r="545" spans="3:9" x14ac:dyDescent="0.2">
      <c r="C545" s="236"/>
      <c r="H545" s="243"/>
      <c r="I545" s="254"/>
    </row>
    <row r="546" spans="3:9" x14ac:dyDescent="0.2">
      <c r="C546" s="236"/>
      <c r="H546" s="243"/>
      <c r="I546" s="254"/>
    </row>
    <row r="547" spans="3:9" x14ac:dyDescent="0.2">
      <c r="C547" s="236"/>
      <c r="H547" s="243"/>
      <c r="I547" s="254"/>
    </row>
    <row r="548" spans="3:9" x14ac:dyDescent="0.2">
      <c r="C548" s="236"/>
      <c r="H548" s="243"/>
      <c r="I548" s="254"/>
    </row>
    <row r="549" spans="3:9" x14ac:dyDescent="0.2">
      <c r="C549" s="236"/>
      <c r="H549" s="243"/>
      <c r="I549" s="254"/>
    </row>
    <row r="550" spans="3:9" x14ac:dyDescent="0.2">
      <c r="C550" s="236"/>
      <c r="H550" s="243"/>
      <c r="I550" s="254"/>
    </row>
    <row r="551" spans="3:9" x14ac:dyDescent="0.2">
      <c r="C551" s="236"/>
      <c r="H551" s="243"/>
      <c r="I551" s="254"/>
    </row>
    <row r="552" spans="3:9" x14ac:dyDescent="0.2">
      <c r="C552" s="236"/>
      <c r="H552" s="243"/>
      <c r="I552" s="254"/>
    </row>
    <row r="553" spans="3:9" x14ac:dyDescent="0.2">
      <c r="C553" s="236"/>
      <c r="H553" s="243"/>
      <c r="I553" s="254"/>
    </row>
    <row r="554" spans="3:9" x14ac:dyDescent="0.2">
      <c r="C554" s="236"/>
      <c r="H554" s="243"/>
      <c r="I554" s="254"/>
    </row>
    <row r="555" spans="3:9" x14ac:dyDescent="0.2">
      <c r="C555" s="236"/>
      <c r="H555" s="243"/>
      <c r="I555" s="254"/>
    </row>
    <row r="556" spans="3:9" x14ac:dyDescent="0.2">
      <c r="C556" s="236"/>
      <c r="H556" s="243"/>
      <c r="I556" s="254"/>
    </row>
    <row r="557" spans="3:9" x14ac:dyDescent="0.2">
      <c r="C557" s="236"/>
      <c r="H557" s="243"/>
      <c r="I557" s="254"/>
    </row>
    <row r="558" spans="3:9" x14ac:dyDescent="0.2">
      <c r="C558" s="236"/>
      <c r="H558" s="243"/>
      <c r="I558" s="254"/>
    </row>
    <row r="559" spans="3:9" x14ac:dyDescent="0.2">
      <c r="C559" s="236"/>
      <c r="H559" s="243"/>
      <c r="I559" s="254"/>
    </row>
    <row r="560" spans="3:9" x14ac:dyDescent="0.2">
      <c r="C560" s="236"/>
      <c r="H560" s="243"/>
      <c r="I560" s="254"/>
    </row>
    <row r="561" spans="3:9" x14ac:dyDescent="0.2">
      <c r="C561" s="236"/>
      <c r="H561" s="243"/>
      <c r="I561" s="254"/>
    </row>
    <row r="562" spans="3:9" x14ac:dyDescent="0.2">
      <c r="C562" s="236"/>
      <c r="H562" s="243"/>
      <c r="I562" s="254"/>
    </row>
    <row r="563" spans="3:9" x14ac:dyDescent="0.2">
      <c r="C563" s="236"/>
      <c r="H563" s="243"/>
      <c r="I563" s="254"/>
    </row>
    <row r="564" spans="3:9" x14ac:dyDescent="0.2">
      <c r="C564" s="236"/>
      <c r="H564" s="243"/>
      <c r="I564" s="254"/>
    </row>
    <row r="565" spans="3:9" x14ac:dyDescent="0.2">
      <c r="C565" s="236"/>
      <c r="H565" s="243"/>
      <c r="I565" s="254"/>
    </row>
    <row r="566" spans="3:9" x14ac:dyDescent="0.2">
      <c r="C566" s="236"/>
      <c r="H566" s="243"/>
      <c r="I566" s="254"/>
    </row>
    <row r="567" spans="3:9" x14ac:dyDescent="0.2">
      <c r="C567" s="236"/>
      <c r="H567" s="243"/>
      <c r="I567" s="254"/>
    </row>
    <row r="568" spans="3:9" x14ac:dyDescent="0.2">
      <c r="C568" s="236"/>
      <c r="H568" s="243"/>
      <c r="I568" s="254"/>
    </row>
    <row r="569" spans="3:9" x14ac:dyDescent="0.2">
      <c r="C569" s="236"/>
      <c r="H569" s="243"/>
      <c r="I569" s="254"/>
    </row>
    <row r="570" spans="3:9" x14ac:dyDescent="0.2">
      <c r="C570" s="236"/>
      <c r="H570" s="243"/>
      <c r="I570" s="254"/>
    </row>
    <row r="571" spans="3:9" x14ac:dyDescent="0.2">
      <c r="C571" s="236"/>
      <c r="H571" s="243"/>
      <c r="I571" s="254"/>
    </row>
    <row r="572" spans="3:9" x14ac:dyDescent="0.2">
      <c r="C572" s="236"/>
      <c r="H572" s="243"/>
      <c r="I572" s="254"/>
    </row>
    <row r="573" spans="3:9" x14ac:dyDescent="0.2">
      <c r="C573" s="236"/>
      <c r="H573" s="243"/>
      <c r="I573" s="254"/>
    </row>
    <row r="574" spans="3:9" x14ac:dyDescent="0.2">
      <c r="C574" s="236"/>
      <c r="H574" s="243"/>
      <c r="I574" s="254"/>
    </row>
    <row r="575" spans="3:9" x14ac:dyDescent="0.2">
      <c r="C575" s="236"/>
      <c r="H575" s="243"/>
      <c r="I575" s="254"/>
    </row>
    <row r="576" spans="3:9" x14ac:dyDescent="0.2">
      <c r="C576" s="236"/>
      <c r="H576" s="243"/>
      <c r="I576" s="254"/>
    </row>
    <row r="577" spans="3:9" x14ac:dyDescent="0.2">
      <c r="C577" s="236"/>
      <c r="H577" s="243"/>
      <c r="I577" s="254"/>
    </row>
    <row r="578" spans="3:9" x14ac:dyDescent="0.2">
      <c r="C578" s="236"/>
      <c r="H578" s="243"/>
      <c r="I578" s="254"/>
    </row>
    <row r="579" spans="3:9" x14ac:dyDescent="0.2">
      <c r="C579" s="236"/>
      <c r="H579" s="243"/>
      <c r="I579" s="254"/>
    </row>
    <row r="580" spans="3:9" x14ac:dyDescent="0.2">
      <c r="C580" s="236"/>
      <c r="H580" s="243"/>
      <c r="I580" s="254"/>
    </row>
    <row r="581" spans="3:9" x14ac:dyDescent="0.2">
      <c r="C581" s="236"/>
      <c r="H581" s="243"/>
      <c r="I581" s="254"/>
    </row>
    <row r="582" spans="3:9" x14ac:dyDescent="0.2">
      <c r="C582" s="236"/>
      <c r="H582" s="243"/>
      <c r="I582" s="254"/>
    </row>
    <row r="583" spans="3:9" x14ac:dyDescent="0.2">
      <c r="C583" s="236"/>
      <c r="H583" s="243"/>
      <c r="I583" s="254"/>
    </row>
    <row r="584" spans="3:9" x14ac:dyDescent="0.2">
      <c r="C584" s="236"/>
      <c r="H584" s="243"/>
      <c r="I584" s="254"/>
    </row>
    <row r="585" spans="3:9" x14ac:dyDescent="0.2">
      <c r="C585" s="236"/>
      <c r="H585" s="243"/>
      <c r="I585" s="254"/>
    </row>
    <row r="586" spans="3:9" x14ac:dyDescent="0.2">
      <c r="C586" s="236"/>
      <c r="H586" s="243"/>
      <c r="I586" s="254"/>
    </row>
    <row r="587" spans="3:9" x14ac:dyDescent="0.2">
      <c r="C587" s="236"/>
      <c r="H587" s="243"/>
      <c r="I587" s="254"/>
    </row>
    <row r="588" spans="3:9" x14ac:dyDescent="0.2">
      <c r="C588" s="236"/>
      <c r="H588" s="243"/>
      <c r="I588" s="254"/>
    </row>
    <row r="589" spans="3:9" x14ac:dyDescent="0.2">
      <c r="C589" s="236"/>
      <c r="H589" s="243"/>
      <c r="I589" s="254"/>
    </row>
    <row r="590" spans="3:9" x14ac:dyDescent="0.2">
      <c r="C590" s="236"/>
      <c r="H590" s="243"/>
      <c r="I590" s="254"/>
    </row>
    <row r="591" spans="3:9" x14ac:dyDescent="0.2">
      <c r="C591" s="236"/>
      <c r="D591" s="216"/>
      <c r="H591" s="243"/>
      <c r="I591" s="254"/>
    </row>
    <row r="592" spans="3:9" x14ac:dyDescent="0.2">
      <c r="C592" s="236"/>
      <c r="D592" s="216"/>
      <c r="H592" s="243"/>
      <c r="I592" s="254"/>
    </row>
    <row r="593" spans="3:9" x14ac:dyDescent="0.2">
      <c r="C593" s="236"/>
      <c r="H593" s="243"/>
      <c r="I593" s="254"/>
    </row>
    <row r="594" spans="3:9" x14ac:dyDescent="0.2">
      <c r="C594" s="236"/>
      <c r="H594" s="243"/>
      <c r="I594" s="254"/>
    </row>
    <row r="595" spans="3:9" x14ac:dyDescent="0.2">
      <c r="C595" s="236"/>
      <c r="H595" s="243"/>
      <c r="I595" s="254"/>
    </row>
    <row r="596" spans="3:9" x14ac:dyDescent="0.2">
      <c r="C596" s="236"/>
      <c r="H596" s="243"/>
      <c r="I596" s="254"/>
    </row>
    <row r="597" spans="3:9" x14ac:dyDescent="0.2">
      <c r="C597" s="236"/>
      <c r="D597" s="216"/>
      <c r="H597" s="243"/>
      <c r="I597" s="254"/>
    </row>
    <row r="598" spans="3:9" x14ac:dyDescent="0.2">
      <c r="C598" s="236"/>
      <c r="H598" s="243"/>
      <c r="I598" s="254"/>
    </row>
    <row r="599" spans="3:9" x14ac:dyDescent="0.2">
      <c r="C599" s="236"/>
      <c r="D599" s="216"/>
      <c r="H599" s="243"/>
      <c r="I599" s="254"/>
    </row>
    <row r="600" spans="3:9" x14ac:dyDescent="0.2">
      <c r="C600" s="236"/>
      <c r="D600" s="216"/>
      <c r="H600" s="243"/>
      <c r="I600" s="254"/>
    </row>
    <row r="601" spans="3:9" x14ac:dyDescent="0.2">
      <c r="C601" s="236"/>
      <c r="H601" s="243"/>
      <c r="I601" s="254"/>
    </row>
    <row r="602" spans="3:9" x14ac:dyDescent="0.2">
      <c r="C602" s="236"/>
      <c r="H602" s="243"/>
      <c r="I602" s="254"/>
    </row>
    <row r="603" spans="3:9" x14ac:dyDescent="0.2">
      <c r="C603" s="236"/>
      <c r="H603" s="243"/>
      <c r="I603" s="254"/>
    </row>
    <row r="604" spans="3:9" x14ac:dyDescent="0.2">
      <c r="C604" s="236"/>
      <c r="H604" s="243"/>
      <c r="I604" s="254"/>
    </row>
    <row r="605" spans="3:9" x14ac:dyDescent="0.2">
      <c r="C605" s="236"/>
      <c r="H605" s="243"/>
      <c r="I605" s="254"/>
    </row>
    <row r="606" spans="3:9" x14ac:dyDescent="0.2">
      <c r="C606" s="236"/>
      <c r="H606" s="243"/>
      <c r="I606" s="254"/>
    </row>
    <row r="607" spans="3:9" x14ac:dyDescent="0.2">
      <c r="C607" s="236"/>
      <c r="H607" s="243"/>
      <c r="I607" s="254"/>
    </row>
    <row r="608" spans="3:9" x14ac:dyDescent="0.2">
      <c r="C608" s="236"/>
      <c r="H608" s="243"/>
      <c r="I608" s="254"/>
    </row>
    <row r="609" spans="3:9" x14ac:dyDescent="0.2">
      <c r="C609" s="236"/>
      <c r="H609" s="243"/>
      <c r="I609" s="254"/>
    </row>
    <row r="610" spans="3:9" x14ac:dyDescent="0.2">
      <c r="C610" s="236"/>
      <c r="H610" s="243"/>
      <c r="I610" s="254"/>
    </row>
    <row r="611" spans="3:9" x14ac:dyDescent="0.2">
      <c r="C611" s="236"/>
      <c r="H611" s="243"/>
      <c r="I611" s="254"/>
    </row>
    <row r="612" spans="3:9" x14ac:dyDescent="0.2">
      <c r="C612" s="236"/>
      <c r="H612" s="243"/>
      <c r="I612" s="254"/>
    </row>
    <row r="613" spans="3:9" x14ac:dyDescent="0.2">
      <c r="C613" s="236"/>
      <c r="H613" s="243"/>
      <c r="I613" s="254"/>
    </row>
    <row r="614" spans="3:9" x14ac:dyDescent="0.2">
      <c r="C614" s="236"/>
      <c r="H614" s="243"/>
      <c r="I614" s="254"/>
    </row>
    <row r="615" spans="3:9" x14ac:dyDescent="0.2">
      <c r="C615" s="236"/>
      <c r="H615" s="243"/>
      <c r="I615" s="254"/>
    </row>
    <row r="616" spans="3:9" x14ac:dyDescent="0.2">
      <c r="C616" s="236"/>
      <c r="H616" s="243"/>
      <c r="I616" s="254"/>
    </row>
    <row r="617" spans="3:9" x14ac:dyDescent="0.2">
      <c r="C617" s="236"/>
      <c r="H617" s="243"/>
      <c r="I617" s="254"/>
    </row>
    <row r="618" spans="3:9" x14ac:dyDescent="0.2">
      <c r="C618" s="236"/>
      <c r="H618" s="243"/>
      <c r="I618" s="254"/>
    </row>
    <row r="619" spans="3:9" x14ac:dyDescent="0.2">
      <c r="C619" s="236"/>
      <c r="H619" s="243"/>
      <c r="I619" s="254"/>
    </row>
    <row r="620" spans="3:9" x14ac:dyDescent="0.2">
      <c r="C620" s="236"/>
      <c r="H620" s="243"/>
      <c r="I620" s="254"/>
    </row>
    <row r="621" spans="3:9" x14ac:dyDescent="0.2">
      <c r="C621" s="236"/>
      <c r="H621" s="243"/>
      <c r="I621" s="254"/>
    </row>
    <row r="622" spans="3:9" x14ac:dyDescent="0.2">
      <c r="C622" s="236"/>
      <c r="H622" s="243"/>
      <c r="I622" s="254"/>
    </row>
    <row r="623" spans="3:9" x14ac:dyDescent="0.2">
      <c r="C623" s="236"/>
      <c r="H623" s="243"/>
      <c r="I623" s="254"/>
    </row>
    <row r="624" spans="3:9" x14ac:dyDescent="0.2">
      <c r="C624" s="236"/>
      <c r="H624" s="243"/>
      <c r="I624" s="254"/>
    </row>
    <row r="625" spans="3:9" x14ac:dyDescent="0.2">
      <c r="C625" s="236"/>
      <c r="H625" s="243"/>
      <c r="I625" s="254"/>
    </row>
    <row r="626" spans="3:9" x14ac:dyDescent="0.2">
      <c r="C626" s="236"/>
      <c r="H626" s="243"/>
      <c r="I626" s="254"/>
    </row>
    <row r="627" spans="3:9" x14ac:dyDescent="0.2">
      <c r="C627" s="236"/>
      <c r="H627" s="243"/>
      <c r="I627" s="254"/>
    </row>
    <row r="628" spans="3:9" x14ac:dyDescent="0.2">
      <c r="C628" s="236"/>
      <c r="H628" s="243"/>
      <c r="I628" s="254"/>
    </row>
    <row r="629" spans="3:9" x14ac:dyDescent="0.2">
      <c r="C629" s="236"/>
      <c r="H629" s="243"/>
      <c r="I629" s="254"/>
    </row>
    <row r="630" spans="3:9" x14ac:dyDescent="0.2">
      <c r="C630" s="236"/>
      <c r="H630" s="243"/>
      <c r="I630" s="254"/>
    </row>
    <row r="631" spans="3:9" x14ac:dyDescent="0.2">
      <c r="C631" s="236"/>
      <c r="H631" s="243"/>
      <c r="I631" s="254"/>
    </row>
    <row r="632" spans="3:9" x14ac:dyDescent="0.2">
      <c r="C632" s="236"/>
      <c r="H632" s="243"/>
      <c r="I632" s="254"/>
    </row>
    <row r="633" spans="3:9" x14ac:dyDescent="0.2">
      <c r="C633" s="236"/>
      <c r="H633" s="243"/>
      <c r="I633" s="254"/>
    </row>
    <row r="634" spans="3:9" x14ac:dyDescent="0.2">
      <c r="C634" s="236"/>
      <c r="H634" s="243"/>
      <c r="I634" s="254"/>
    </row>
    <row r="635" spans="3:9" x14ac:dyDescent="0.2">
      <c r="C635" s="236"/>
      <c r="H635" s="243"/>
      <c r="I635" s="254"/>
    </row>
    <row r="636" spans="3:9" x14ac:dyDescent="0.2">
      <c r="C636" s="236"/>
      <c r="H636" s="243"/>
      <c r="I636" s="254"/>
    </row>
    <row r="637" spans="3:9" x14ac:dyDescent="0.2">
      <c r="C637" s="236"/>
      <c r="H637" s="243"/>
      <c r="I637" s="254"/>
    </row>
    <row r="638" spans="3:9" x14ac:dyDescent="0.2">
      <c r="C638" s="236"/>
      <c r="H638" s="243"/>
      <c r="I638" s="254"/>
    </row>
    <row r="639" spans="3:9" x14ac:dyDescent="0.2">
      <c r="C639" s="236"/>
      <c r="H639" s="243"/>
      <c r="I639" s="254"/>
    </row>
    <row r="640" spans="3:9" x14ac:dyDescent="0.2">
      <c r="C640" s="236"/>
      <c r="H640" s="243"/>
      <c r="I640" s="254"/>
    </row>
    <row r="641" spans="3:9" x14ac:dyDescent="0.2">
      <c r="C641" s="236"/>
      <c r="H641" s="243"/>
      <c r="I641" s="254"/>
    </row>
    <row r="642" spans="3:9" x14ac:dyDescent="0.2">
      <c r="C642" s="236"/>
      <c r="H642" s="243"/>
      <c r="I642" s="254"/>
    </row>
    <row r="643" spans="3:9" x14ac:dyDescent="0.2">
      <c r="C643" s="236"/>
      <c r="H643" s="243"/>
      <c r="I643" s="254"/>
    </row>
    <row r="644" spans="3:9" x14ac:dyDescent="0.2">
      <c r="C644" s="236"/>
      <c r="H644" s="243"/>
      <c r="I644" s="254"/>
    </row>
    <row r="645" spans="3:9" x14ac:dyDescent="0.2">
      <c r="C645" s="236"/>
      <c r="H645" s="243"/>
      <c r="I645" s="254"/>
    </row>
    <row r="646" spans="3:9" x14ac:dyDescent="0.2">
      <c r="C646" s="236"/>
      <c r="H646" s="243"/>
      <c r="I646" s="254"/>
    </row>
    <row r="647" spans="3:9" x14ac:dyDescent="0.2">
      <c r="C647" s="236"/>
      <c r="H647" s="243"/>
      <c r="I647" s="254"/>
    </row>
    <row r="648" spans="3:9" x14ac:dyDescent="0.2">
      <c r="C648" s="236"/>
      <c r="H648" s="243"/>
      <c r="I648" s="254"/>
    </row>
    <row r="649" spans="3:9" x14ac:dyDescent="0.2">
      <c r="C649" s="236"/>
      <c r="H649" s="243"/>
      <c r="I649" s="254"/>
    </row>
    <row r="650" spans="3:9" x14ac:dyDescent="0.2">
      <c r="C650" s="236"/>
      <c r="H650" s="243"/>
      <c r="I650" s="254"/>
    </row>
    <row r="651" spans="3:9" x14ac:dyDescent="0.2">
      <c r="C651" s="236"/>
      <c r="H651" s="243"/>
      <c r="I651" s="254"/>
    </row>
    <row r="652" spans="3:9" x14ac:dyDescent="0.2">
      <c r="C652" s="236"/>
      <c r="H652" s="243"/>
      <c r="I652" s="254"/>
    </row>
    <row r="653" spans="3:9" x14ac:dyDescent="0.2">
      <c r="C653" s="236"/>
      <c r="H653" s="243"/>
      <c r="I653" s="254"/>
    </row>
    <row r="654" spans="3:9" x14ac:dyDescent="0.2">
      <c r="C654" s="236"/>
      <c r="H654" s="243"/>
      <c r="I654" s="254"/>
    </row>
    <row r="655" spans="3:9" x14ac:dyDescent="0.2">
      <c r="C655" s="236"/>
      <c r="E655" s="260"/>
      <c r="H655" s="243"/>
      <c r="I655" s="254"/>
    </row>
    <row r="656" spans="3:9" x14ac:dyDescent="0.2">
      <c r="C656" s="236"/>
      <c r="E656" s="260"/>
      <c r="H656" s="243"/>
      <c r="I656" s="254"/>
    </row>
    <row r="657" spans="3:9" x14ac:dyDescent="0.2">
      <c r="C657" s="236"/>
      <c r="E657" s="260"/>
      <c r="H657" s="243"/>
      <c r="I657" s="254"/>
    </row>
    <row r="658" spans="3:9" x14ac:dyDescent="0.2">
      <c r="C658" s="236"/>
      <c r="E658" s="260"/>
      <c r="H658" s="243"/>
      <c r="I658" s="254"/>
    </row>
    <row r="659" spans="3:9" x14ac:dyDescent="0.2">
      <c r="C659" s="236"/>
      <c r="E659" s="260"/>
      <c r="H659" s="243"/>
      <c r="I659" s="254"/>
    </row>
    <row r="660" spans="3:9" x14ac:dyDescent="0.2">
      <c r="C660" s="236"/>
      <c r="H660" s="243"/>
      <c r="I660" s="254"/>
    </row>
    <row r="661" spans="3:9" x14ac:dyDescent="0.2">
      <c r="C661" s="236"/>
      <c r="H661" s="243"/>
      <c r="I661" s="254"/>
    </row>
    <row r="662" spans="3:9" x14ac:dyDescent="0.2">
      <c r="C662" s="236"/>
      <c r="H662" s="243"/>
      <c r="I662" s="254"/>
    </row>
    <row r="663" spans="3:9" x14ac:dyDescent="0.2">
      <c r="C663" s="236"/>
      <c r="H663" s="243"/>
      <c r="I663" s="254"/>
    </row>
    <row r="664" spans="3:9" x14ac:dyDescent="0.2">
      <c r="C664" s="236"/>
      <c r="H664" s="243"/>
      <c r="I664" s="254"/>
    </row>
    <row r="665" spans="3:9" x14ac:dyDescent="0.2">
      <c r="C665" s="236"/>
      <c r="H665" s="243"/>
      <c r="I665" s="254"/>
    </row>
    <row r="666" spans="3:9" x14ac:dyDescent="0.2">
      <c r="C666" s="236"/>
      <c r="H666" s="243"/>
      <c r="I666" s="254"/>
    </row>
    <row r="667" spans="3:9" x14ac:dyDescent="0.2">
      <c r="C667" s="236"/>
      <c r="H667" s="243"/>
      <c r="I667" s="254"/>
    </row>
    <row r="668" spans="3:9" x14ac:dyDescent="0.2">
      <c r="C668" s="236"/>
      <c r="H668" s="243"/>
      <c r="I668" s="254"/>
    </row>
    <row r="669" spans="3:9" x14ac:dyDescent="0.2">
      <c r="C669" s="236"/>
      <c r="H669" s="243"/>
      <c r="I669" s="254"/>
    </row>
    <row r="670" spans="3:9" x14ac:dyDescent="0.2">
      <c r="C670" s="236"/>
      <c r="H670" s="243"/>
      <c r="I670" s="254"/>
    </row>
    <row r="671" spans="3:9" x14ac:dyDescent="0.2">
      <c r="C671" s="236"/>
      <c r="H671" s="243"/>
      <c r="I671" s="254"/>
    </row>
    <row r="672" spans="3:9" x14ac:dyDescent="0.2">
      <c r="C672" s="236"/>
      <c r="H672" s="243"/>
      <c r="I672" s="254"/>
    </row>
    <row r="673" spans="3:9" x14ac:dyDescent="0.2">
      <c r="C673" s="236"/>
      <c r="H673" s="243"/>
      <c r="I673" s="254"/>
    </row>
    <row r="674" spans="3:9" x14ac:dyDescent="0.2">
      <c r="C674" s="236"/>
      <c r="H674" s="243"/>
      <c r="I674" s="254"/>
    </row>
    <row r="675" spans="3:9" x14ac:dyDescent="0.2">
      <c r="C675" s="236"/>
      <c r="H675" s="243"/>
      <c r="I675" s="254"/>
    </row>
    <row r="676" spans="3:9" x14ac:dyDescent="0.2">
      <c r="C676" s="236"/>
      <c r="H676" s="243"/>
      <c r="I676" s="254"/>
    </row>
    <row r="677" spans="3:9" x14ac:dyDescent="0.2">
      <c r="H677" s="243"/>
      <c r="I677" s="254"/>
    </row>
    <row r="678" spans="3:9" x14ac:dyDescent="0.2">
      <c r="H678" s="243"/>
      <c r="I678" s="254"/>
    </row>
    <row r="679" spans="3:9" x14ac:dyDescent="0.2">
      <c r="C679" s="236"/>
      <c r="H679" s="243"/>
      <c r="I679" s="254"/>
    </row>
    <row r="680" spans="3:9" x14ac:dyDescent="0.2">
      <c r="C680" s="236"/>
      <c r="H680" s="243"/>
      <c r="I680" s="254"/>
    </row>
    <row r="681" spans="3:9" x14ac:dyDescent="0.2">
      <c r="C681" s="236"/>
      <c r="H681" s="243"/>
      <c r="I681" s="254"/>
    </row>
    <row r="682" spans="3:9" x14ac:dyDescent="0.2">
      <c r="C682" s="236"/>
      <c r="H682" s="243"/>
      <c r="I682" s="254"/>
    </row>
    <row r="683" spans="3:9" x14ac:dyDescent="0.2">
      <c r="C683" s="236"/>
      <c r="H683" s="243"/>
      <c r="I683" s="254"/>
    </row>
    <row r="684" spans="3:9" x14ac:dyDescent="0.2">
      <c r="C684" s="236"/>
      <c r="H684" s="243"/>
      <c r="I684" s="254"/>
    </row>
    <row r="685" spans="3:9" x14ac:dyDescent="0.2">
      <c r="C685" s="236"/>
      <c r="H685" s="243"/>
      <c r="I685" s="254"/>
    </row>
    <row r="686" spans="3:9" x14ac:dyDescent="0.2">
      <c r="C686" s="236"/>
      <c r="H686" s="243"/>
      <c r="I686" s="254"/>
    </row>
    <row r="687" spans="3:9" x14ac:dyDescent="0.2">
      <c r="C687" s="236"/>
      <c r="H687" s="243"/>
      <c r="I687" s="254"/>
    </row>
    <row r="688" spans="3:9" x14ac:dyDescent="0.2">
      <c r="C688" s="236"/>
      <c r="H688" s="243"/>
      <c r="I688" s="254"/>
    </row>
    <row r="689" spans="3:9" x14ac:dyDescent="0.2">
      <c r="C689" s="236"/>
      <c r="H689" s="243"/>
      <c r="I689" s="254"/>
    </row>
    <row r="690" spans="3:9" x14ac:dyDescent="0.2">
      <c r="C690" s="236"/>
      <c r="H690" s="243"/>
      <c r="I690" s="254"/>
    </row>
    <row r="691" spans="3:9" x14ac:dyDescent="0.2">
      <c r="C691" s="236"/>
      <c r="H691" s="243"/>
      <c r="I691" s="254"/>
    </row>
    <row r="692" spans="3:9" x14ac:dyDescent="0.2">
      <c r="C692" s="236"/>
      <c r="H692" s="243"/>
      <c r="I692" s="254"/>
    </row>
    <row r="693" spans="3:9" x14ac:dyDescent="0.2">
      <c r="C693" s="236"/>
      <c r="E693" s="260"/>
      <c r="G693" s="324"/>
      <c r="H693" s="230"/>
      <c r="I693" s="254"/>
    </row>
    <row r="694" spans="3:9" x14ac:dyDescent="0.2">
      <c r="C694" s="236"/>
      <c r="E694" s="260"/>
      <c r="G694" s="324"/>
      <c r="H694" s="230"/>
      <c r="I694" s="254"/>
    </row>
    <row r="695" spans="3:9" x14ac:dyDescent="0.2">
      <c r="C695" s="219"/>
      <c r="E695" s="260"/>
      <c r="G695" s="324"/>
      <c r="H695" s="230"/>
      <c r="I695" s="254"/>
    </row>
    <row r="696" spans="3:9" x14ac:dyDescent="0.2">
      <c r="C696" s="219"/>
      <c r="E696" s="260"/>
      <c r="G696" s="324"/>
      <c r="H696" s="230"/>
      <c r="I696" s="254"/>
    </row>
    <row r="697" spans="3:9" x14ac:dyDescent="0.2">
      <c r="C697" s="219"/>
      <c r="E697" s="260"/>
      <c r="G697" s="324"/>
      <c r="H697" s="230"/>
      <c r="I697" s="254"/>
    </row>
    <row r="698" spans="3:9" x14ac:dyDescent="0.2">
      <c r="C698" s="219"/>
      <c r="E698" s="260"/>
      <c r="G698" s="324"/>
      <c r="H698" s="230"/>
      <c r="I698" s="254"/>
    </row>
    <row r="699" spans="3:9" x14ac:dyDescent="0.2">
      <c r="C699" s="219"/>
      <c r="E699" s="260"/>
      <c r="G699" s="324"/>
      <c r="H699" s="230"/>
      <c r="I699" s="254"/>
    </row>
    <row r="700" spans="3:9" x14ac:dyDescent="0.2">
      <c r="C700" s="219"/>
      <c r="E700" s="260"/>
      <c r="G700" s="324"/>
      <c r="H700" s="230"/>
      <c r="I700" s="254"/>
    </row>
    <row r="701" spans="3:9" x14ac:dyDescent="0.2">
      <c r="C701" s="219"/>
      <c r="E701" s="260"/>
      <c r="G701" s="324"/>
      <c r="H701" s="230"/>
      <c r="I701" s="254"/>
    </row>
    <row r="702" spans="3:9" x14ac:dyDescent="0.2">
      <c r="C702" s="219"/>
      <c r="E702" s="260"/>
      <c r="G702" s="324"/>
      <c r="H702" s="230"/>
      <c r="I702" s="254"/>
    </row>
    <row r="703" spans="3:9" x14ac:dyDescent="0.2">
      <c r="C703" s="219"/>
      <c r="E703" s="260"/>
      <c r="G703" s="324"/>
      <c r="H703" s="230"/>
      <c r="I703" s="254"/>
    </row>
    <row r="704" spans="3:9" x14ac:dyDescent="0.2">
      <c r="C704" s="219"/>
      <c r="E704" s="260"/>
      <c r="G704" s="324"/>
      <c r="H704" s="230"/>
      <c r="I704" s="254"/>
    </row>
    <row r="705" spans="3:9" x14ac:dyDescent="0.2">
      <c r="C705" s="219"/>
      <c r="E705" s="260"/>
      <c r="G705" s="324"/>
      <c r="H705" s="230"/>
      <c r="I705" s="254"/>
    </row>
    <row r="706" spans="3:9" x14ac:dyDescent="0.2">
      <c r="C706" s="219"/>
      <c r="E706" s="260"/>
      <c r="G706" s="324"/>
      <c r="H706" s="230"/>
      <c r="I706" s="254"/>
    </row>
    <row r="707" spans="3:9" x14ac:dyDescent="0.2">
      <c r="C707" s="219"/>
      <c r="E707" s="260"/>
      <c r="G707" s="324"/>
      <c r="H707" s="230"/>
      <c r="I707" s="254"/>
    </row>
    <row r="708" spans="3:9" x14ac:dyDescent="0.2">
      <c r="C708" s="219"/>
      <c r="E708" s="260"/>
      <c r="G708" s="324"/>
      <c r="H708" s="230"/>
      <c r="I708" s="254"/>
    </row>
    <row r="709" spans="3:9" x14ac:dyDescent="0.2">
      <c r="C709" s="219"/>
      <c r="E709" s="260"/>
      <c r="G709" s="324"/>
      <c r="H709" s="230"/>
      <c r="I709" s="254"/>
    </row>
    <row r="710" spans="3:9" x14ac:dyDescent="0.2">
      <c r="C710" s="219"/>
      <c r="E710" s="260"/>
      <c r="G710" s="324"/>
      <c r="H710" s="230"/>
      <c r="I710" s="254"/>
    </row>
    <row r="711" spans="3:9" x14ac:dyDescent="0.2">
      <c r="C711" s="219"/>
      <c r="E711" s="260"/>
      <c r="G711" s="324"/>
      <c r="H711" s="230"/>
      <c r="I711" s="254"/>
    </row>
    <row r="712" spans="3:9" x14ac:dyDescent="0.2">
      <c r="C712" s="219"/>
      <c r="E712" s="260"/>
      <c r="G712" s="324"/>
      <c r="H712" s="230"/>
      <c r="I712" s="254"/>
    </row>
    <row r="713" spans="3:9" x14ac:dyDescent="0.2">
      <c r="C713" s="219"/>
      <c r="E713" s="260"/>
      <c r="G713" s="324"/>
      <c r="H713" s="230"/>
      <c r="I713" s="254"/>
    </row>
    <row r="714" spans="3:9" x14ac:dyDescent="0.2">
      <c r="C714" s="219"/>
      <c r="E714" s="260"/>
      <c r="G714" s="324"/>
      <c r="H714" s="230"/>
      <c r="I714" s="254"/>
    </row>
    <row r="715" spans="3:9" x14ac:dyDescent="0.2">
      <c r="C715" s="219"/>
      <c r="E715" s="260"/>
      <c r="G715" s="324"/>
      <c r="H715" s="230"/>
      <c r="I715" s="254"/>
    </row>
    <row r="716" spans="3:9" x14ac:dyDescent="0.2">
      <c r="C716" s="219"/>
      <c r="E716" s="260"/>
      <c r="G716" s="324"/>
      <c r="H716" s="230"/>
      <c r="I716" s="254"/>
    </row>
    <row r="717" spans="3:9" x14ac:dyDescent="0.2">
      <c r="C717" s="219"/>
      <c r="E717" s="260"/>
      <c r="G717" s="324"/>
      <c r="H717" s="230"/>
      <c r="I717" s="254"/>
    </row>
    <row r="718" spans="3:9" x14ac:dyDescent="0.2">
      <c r="C718" s="219"/>
      <c r="E718" s="260"/>
      <c r="G718" s="324"/>
      <c r="H718" s="230"/>
      <c r="I718" s="254"/>
    </row>
    <row r="719" spans="3:9" x14ac:dyDescent="0.2">
      <c r="C719" s="219"/>
      <c r="E719" s="260"/>
      <c r="G719" s="324"/>
      <c r="H719" s="230"/>
      <c r="I719" s="254"/>
    </row>
    <row r="720" spans="3:9" x14ac:dyDescent="0.2">
      <c r="C720" s="219"/>
      <c r="E720" s="260"/>
      <c r="G720" s="324"/>
      <c r="H720" s="230"/>
      <c r="I720" s="254"/>
    </row>
    <row r="721" spans="3:9" x14ac:dyDescent="0.2">
      <c r="C721" s="219"/>
      <c r="E721" s="260"/>
      <c r="G721" s="324"/>
      <c r="H721" s="230"/>
      <c r="I721" s="254"/>
    </row>
    <row r="722" spans="3:9" x14ac:dyDescent="0.2">
      <c r="C722" s="219"/>
      <c r="E722" s="260"/>
      <c r="G722" s="324"/>
      <c r="H722" s="230"/>
      <c r="I722" s="254"/>
    </row>
    <row r="723" spans="3:9" x14ac:dyDescent="0.2">
      <c r="C723" s="219"/>
      <c r="E723" s="229"/>
      <c r="G723" s="324"/>
      <c r="H723" s="230"/>
      <c r="I723" s="254"/>
    </row>
    <row r="724" spans="3:9" x14ac:dyDescent="0.2">
      <c r="C724" s="219"/>
      <c r="D724" s="229"/>
      <c r="E724" s="229"/>
      <c r="G724" s="324"/>
      <c r="H724" s="230"/>
      <c r="I724" s="254"/>
    </row>
    <row r="725" spans="3:9" x14ac:dyDescent="0.2">
      <c r="C725" s="219"/>
      <c r="D725" s="229"/>
      <c r="E725" s="229"/>
      <c r="G725" s="324"/>
      <c r="H725" s="230"/>
      <c r="I725" s="254"/>
    </row>
    <row r="726" spans="3:9" x14ac:dyDescent="0.2">
      <c r="C726" s="219"/>
      <c r="D726" s="229"/>
      <c r="E726" s="229"/>
      <c r="G726" s="324"/>
      <c r="H726" s="230"/>
      <c r="I726" s="254"/>
    </row>
    <row r="727" spans="3:9" x14ac:dyDescent="0.2">
      <c r="C727" s="219"/>
      <c r="D727" s="229"/>
      <c r="E727" s="260"/>
      <c r="G727" s="324"/>
      <c r="H727" s="230"/>
      <c r="I727" s="254"/>
    </row>
    <row r="728" spans="3:9" x14ac:dyDescent="0.2">
      <c r="C728" s="219"/>
      <c r="E728" s="260"/>
      <c r="G728" s="324"/>
      <c r="H728" s="230"/>
      <c r="I728" s="254"/>
    </row>
    <row r="729" spans="3:9" x14ac:dyDescent="0.2">
      <c r="C729" s="219"/>
      <c r="E729" s="260"/>
      <c r="G729" s="324"/>
      <c r="H729" s="230"/>
      <c r="I729" s="254"/>
    </row>
    <row r="730" spans="3:9" x14ac:dyDescent="0.2">
      <c r="C730" s="219"/>
      <c r="E730" s="260"/>
      <c r="G730" s="324"/>
      <c r="H730" s="230"/>
      <c r="I730" s="254"/>
    </row>
    <row r="731" spans="3:9" x14ac:dyDescent="0.2">
      <c r="C731" s="219"/>
      <c r="E731" s="260"/>
      <c r="G731" s="324"/>
      <c r="H731" s="230"/>
      <c r="I731" s="254"/>
    </row>
    <row r="732" spans="3:9" x14ac:dyDescent="0.2">
      <c r="C732" s="219"/>
      <c r="E732" s="260"/>
      <c r="G732" s="324"/>
      <c r="H732" s="230"/>
      <c r="I732" s="254"/>
    </row>
    <row r="733" spans="3:9" x14ac:dyDescent="0.2">
      <c r="C733" s="219"/>
      <c r="E733" s="260"/>
      <c r="G733" s="324"/>
      <c r="H733" s="230"/>
      <c r="I733" s="254"/>
    </row>
    <row r="734" spans="3:9" x14ac:dyDescent="0.2">
      <c r="C734" s="219"/>
      <c r="E734" s="260"/>
      <c r="G734" s="324"/>
      <c r="H734" s="230"/>
      <c r="I734" s="254"/>
    </row>
    <row r="735" spans="3:9" x14ac:dyDescent="0.2">
      <c r="C735" s="219"/>
      <c r="E735" s="260"/>
      <c r="G735" s="324"/>
      <c r="H735" s="230"/>
      <c r="I735" s="254"/>
    </row>
    <row r="736" spans="3:9" x14ac:dyDescent="0.2">
      <c r="C736" s="219"/>
      <c r="E736" s="260"/>
      <c r="G736" s="324"/>
      <c r="H736" s="230"/>
      <c r="I736" s="254"/>
    </row>
    <row r="737" spans="3:9" x14ac:dyDescent="0.2">
      <c r="C737" s="219"/>
      <c r="E737" s="260"/>
      <c r="G737" s="324"/>
      <c r="H737" s="230"/>
      <c r="I737" s="254"/>
    </row>
    <row r="738" spans="3:9" x14ac:dyDescent="0.2">
      <c r="C738" s="219"/>
      <c r="E738" s="260"/>
      <c r="G738" s="324"/>
      <c r="H738" s="230"/>
      <c r="I738" s="254"/>
    </row>
    <row r="739" spans="3:9" x14ac:dyDescent="0.2">
      <c r="C739" s="219"/>
      <c r="E739" s="260"/>
      <c r="G739" s="324"/>
      <c r="H739" s="230"/>
      <c r="I739" s="254"/>
    </row>
    <row r="740" spans="3:9" x14ac:dyDescent="0.2">
      <c r="C740" s="219"/>
      <c r="E740" s="260"/>
      <c r="G740" s="324"/>
      <c r="H740" s="230"/>
      <c r="I740" s="254"/>
    </row>
    <row r="741" spans="3:9" x14ac:dyDescent="0.2">
      <c r="C741" s="219"/>
      <c r="E741" s="260"/>
      <c r="G741" s="324"/>
      <c r="H741" s="230"/>
      <c r="I741" s="254"/>
    </row>
    <row r="742" spans="3:9" x14ac:dyDescent="0.2">
      <c r="C742" s="219"/>
      <c r="E742" s="260"/>
      <c r="G742" s="324"/>
      <c r="H742" s="230"/>
      <c r="I742" s="254"/>
    </row>
    <row r="743" spans="3:9" x14ac:dyDescent="0.2">
      <c r="C743" s="219"/>
      <c r="E743" s="260"/>
      <c r="G743" s="324"/>
      <c r="H743" s="230"/>
      <c r="I743" s="254"/>
    </row>
    <row r="744" spans="3:9" x14ac:dyDescent="0.2">
      <c r="C744" s="219"/>
      <c r="E744" s="260"/>
      <c r="G744" s="324"/>
      <c r="H744" s="230"/>
      <c r="I744" s="254"/>
    </row>
    <row r="745" spans="3:9" x14ac:dyDescent="0.2">
      <c r="C745" s="219"/>
      <c r="E745" s="260"/>
      <c r="G745" s="324"/>
      <c r="H745" s="230"/>
      <c r="I745" s="254"/>
    </row>
    <row r="746" spans="3:9" x14ac:dyDescent="0.2">
      <c r="C746" s="219"/>
      <c r="E746" s="260"/>
      <c r="G746" s="324"/>
      <c r="H746" s="230"/>
      <c r="I746" s="254"/>
    </row>
    <row r="747" spans="3:9" x14ac:dyDescent="0.2">
      <c r="C747" s="219"/>
      <c r="E747" s="260"/>
      <c r="G747" s="324"/>
      <c r="H747" s="230"/>
      <c r="I747" s="254"/>
    </row>
    <row r="748" spans="3:9" x14ac:dyDescent="0.2">
      <c r="C748" s="219"/>
      <c r="E748" s="260"/>
      <c r="G748" s="324"/>
      <c r="H748" s="230"/>
      <c r="I748" s="254"/>
    </row>
    <row r="749" spans="3:9" x14ac:dyDescent="0.2">
      <c r="C749" s="219"/>
      <c r="E749" s="260"/>
      <c r="G749" s="324"/>
      <c r="H749" s="230"/>
      <c r="I749" s="254"/>
    </row>
    <row r="750" spans="3:9" x14ac:dyDescent="0.2">
      <c r="C750" s="219"/>
      <c r="E750" s="260"/>
      <c r="G750" s="324"/>
      <c r="H750" s="230"/>
      <c r="I750" s="254"/>
    </row>
    <row r="751" spans="3:9" x14ac:dyDescent="0.2">
      <c r="C751" s="219"/>
      <c r="E751" s="260"/>
      <c r="G751" s="324"/>
      <c r="H751" s="230"/>
      <c r="I751" s="254"/>
    </row>
    <row r="752" spans="3:9" x14ac:dyDescent="0.2">
      <c r="C752" s="219"/>
      <c r="E752" s="260"/>
      <c r="G752" s="324"/>
      <c r="H752" s="230"/>
      <c r="I752" s="254"/>
    </row>
    <row r="753" spans="3:9" x14ac:dyDescent="0.2">
      <c r="C753" s="219"/>
      <c r="E753" s="260"/>
      <c r="G753" s="324"/>
      <c r="H753" s="230"/>
      <c r="I753" s="254"/>
    </row>
    <row r="754" spans="3:9" x14ac:dyDescent="0.2">
      <c r="C754" s="219"/>
      <c r="E754" s="260"/>
      <c r="G754" s="324"/>
      <c r="H754" s="230"/>
      <c r="I754" s="254"/>
    </row>
    <row r="755" spans="3:9" x14ac:dyDescent="0.2">
      <c r="C755" s="219"/>
      <c r="E755" s="260"/>
      <c r="G755" s="324"/>
      <c r="H755" s="230"/>
      <c r="I755" s="254"/>
    </row>
    <row r="756" spans="3:9" x14ac:dyDescent="0.2">
      <c r="C756" s="219"/>
      <c r="E756" s="260"/>
      <c r="G756" s="324"/>
      <c r="H756" s="230"/>
      <c r="I756" s="254"/>
    </row>
    <row r="757" spans="3:9" x14ac:dyDescent="0.2">
      <c r="C757" s="219"/>
      <c r="E757" s="260"/>
      <c r="G757" s="324"/>
      <c r="H757" s="230"/>
      <c r="I757" s="254"/>
    </row>
    <row r="758" spans="3:9" x14ac:dyDescent="0.2">
      <c r="C758" s="219"/>
      <c r="E758" s="260"/>
      <c r="G758" s="324"/>
      <c r="H758" s="230"/>
      <c r="I758" s="254"/>
    </row>
    <row r="759" spans="3:9" x14ac:dyDescent="0.2">
      <c r="C759" s="219"/>
      <c r="E759" s="260"/>
      <c r="G759" s="324"/>
      <c r="H759" s="230"/>
      <c r="I759" s="254"/>
    </row>
    <row r="760" spans="3:9" x14ac:dyDescent="0.2">
      <c r="C760" s="219"/>
      <c r="E760" s="260"/>
      <c r="G760" s="324"/>
      <c r="H760" s="230"/>
      <c r="I760" s="254"/>
    </row>
    <row r="761" spans="3:9" x14ac:dyDescent="0.2">
      <c r="C761" s="219"/>
      <c r="E761" s="260"/>
      <c r="G761" s="324"/>
      <c r="H761" s="230"/>
      <c r="I761" s="254"/>
    </row>
    <row r="762" spans="3:9" x14ac:dyDescent="0.2">
      <c r="C762" s="219"/>
      <c r="E762" s="260"/>
      <c r="G762" s="324"/>
      <c r="H762" s="230"/>
      <c r="I762" s="254"/>
    </row>
    <row r="763" spans="3:9" x14ac:dyDescent="0.2">
      <c r="C763" s="219"/>
      <c r="E763" s="260"/>
      <c r="G763" s="324"/>
      <c r="H763" s="230"/>
      <c r="I763" s="254"/>
    </row>
    <row r="764" spans="3:9" x14ac:dyDescent="0.2">
      <c r="C764" s="219"/>
      <c r="E764" s="260"/>
      <c r="G764" s="324"/>
      <c r="H764" s="230"/>
      <c r="I764" s="254"/>
    </row>
    <row r="765" spans="3:9" x14ac:dyDescent="0.2">
      <c r="C765" s="219"/>
      <c r="E765" s="260"/>
      <c r="G765" s="324"/>
      <c r="H765" s="230"/>
      <c r="I765" s="254"/>
    </row>
    <row r="766" spans="3:9" x14ac:dyDescent="0.2">
      <c r="C766" s="219"/>
      <c r="E766" s="260"/>
      <c r="G766" s="324"/>
      <c r="H766" s="230"/>
      <c r="I766" s="254"/>
    </row>
    <row r="767" spans="3:9" x14ac:dyDescent="0.2">
      <c r="C767" s="219"/>
      <c r="E767" s="260"/>
      <c r="G767" s="324"/>
      <c r="H767" s="230"/>
      <c r="I767" s="254"/>
    </row>
    <row r="768" spans="3:9" x14ac:dyDescent="0.2">
      <c r="C768" s="219"/>
      <c r="E768" s="260"/>
      <c r="G768" s="324"/>
      <c r="H768" s="230"/>
      <c r="I768" s="254"/>
    </row>
    <row r="769" spans="3:9" x14ac:dyDescent="0.2">
      <c r="C769" s="219"/>
      <c r="E769" s="260"/>
      <c r="G769" s="324"/>
      <c r="H769" s="230"/>
      <c r="I769" s="254"/>
    </row>
    <row r="770" spans="3:9" x14ac:dyDescent="0.2">
      <c r="C770" s="261"/>
      <c r="E770" s="262"/>
      <c r="F770" s="263"/>
      <c r="G770" s="325"/>
      <c r="H770" s="264"/>
      <c r="I770" s="259"/>
    </row>
    <row r="771" spans="3:9" x14ac:dyDescent="0.2">
      <c r="C771" s="261"/>
      <c r="D771" s="257"/>
      <c r="E771" s="262"/>
      <c r="F771" s="263"/>
      <c r="G771" s="325"/>
      <c r="H771" s="264"/>
      <c r="I771" s="259"/>
    </row>
    <row r="772" spans="3:9" x14ac:dyDescent="0.2">
      <c r="C772" s="219"/>
      <c r="D772" s="257"/>
      <c r="E772" s="260"/>
      <c r="G772" s="324"/>
      <c r="H772" s="230"/>
      <c r="I772" s="254"/>
    </row>
    <row r="773" spans="3:9" x14ac:dyDescent="0.2">
      <c r="C773" s="219"/>
      <c r="E773" s="260"/>
      <c r="G773" s="324"/>
      <c r="H773" s="230"/>
      <c r="I773" s="254"/>
    </row>
    <row r="774" spans="3:9" x14ac:dyDescent="0.2">
      <c r="C774" s="219"/>
      <c r="E774" s="260"/>
      <c r="G774" s="324"/>
      <c r="H774" s="230"/>
      <c r="I774" s="254"/>
    </row>
    <row r="775" spans="3:9" x14ac:dyDescent="0.2">
      <c r="C775" s="219"/>
      <c r="E775" s="260"/>
      <c r="G775" s="324"/>
      <c r="H775" s="230"/>
      <c r="I775" s="254"/>
    </row>
    <row r="776" spans="3:9" x14ac:dyDescent="0.2">
      <c r="C776" s="219"/>
      <c r="E776" s="260"/>
      <c r="G776" s="324"/>
      <c r="H776" s="230"/>
      <c r="I776" s="254"/>
    </row>
    <row r="777" spans="3:9" x14ac:dyDescent="0.2">
      <c r="C777" s="219"/>
      <c r="E777" s="260"/>
      <c r="G777" s="324"/>
      <c r="H777" s="230"/>
      <c r="I777" s="254"/>
    </row>
    <row r="778" spans="3:9" x14ac:dyDescent="0.2">
      <c r="C778" s="219"/>
      <c r="E778" s="260"/>
      <c r="G778" s="324"/>
      <c r="H778" s="230"/>
      <c r="I778" s="254"/>
    </row>
    <row r="779" spans="3:9" x14ac:dyDescent="0.2">
      <c r="C779" s="219"/>
      <c r="E779" s="260"/>
      <c r="G779" s="324"/>
      <c r="H779" s="230"/>
      <c r="I779" s="254"/>
    </row>
    <row r="780" spans="3:9" x14ac:dyDescent="0.2">
      <c r="C780" s="219"/>
      <c r="E780" s="260"/>
      <c r="G780" s="324"/>
      <c r="H780" s="230"/>
      <c r="I780" s="254"/>
    </row>
    <row r="781" spans="3:9" x14ac:dyDescent="0.2">
      <c r="C781" s="219"/>
      <c r="E781" s="260"/>
      <c r="G781" s="324"/>
      <c r="H781" s="230"/>
      <c r="I781" s="254"/>
    </row>
    <row r="782" spans="3:9" x14ac:dyDescent="0.2">
      <c r="C782" s="219"/>
      <c r="E782" s="260"/>
      <c r="G782" s="324"/>
      <c r="H782" s="230"/>
      <c r="I782" s="254"/>
    </row>
    <row r="783" spans="3:9" x14ac:dyDescent="0.2">
      <c r="C783" s="219"/>
      <c r="E783" s="260"/>
      <c r="G783" s="324"/>
      <c r="H783" s="230"/>
      <c r="I783" s="254"/>
    </row>
    <row r="784" spans="3:9" x14ac:dyDescent="0.2">
      <c r="C784" s="219"/>
      <c r="E784" s="260"/>
      <c r="G784" s="324"/>
      <c r="H784" s="230"/>
      <c r="I784" s="254"/>
    </row>
    <row r="785" spans="3:9" x14ac:dyDescent="0.2">
      <c r="C785" s="219"/>
      <c r="E785" s="260"/>
      <c r="G785" s="324"/>
      <c r="H785" s="230"/>
      <c r="I785" s="254"/>
    </row>
    <row r="786" spans="3:9" x14ac:dyDescent="0.2">
      <c r="C786" s="219"/>
      <c r="E786" s="260"/>
      <c r="G786" s="324"/>
      <c r="H786" s="230"/>
      <c r="I786" s="254"/>
    </row>
    <row r="787" spans="3:9" x14ac:dyDescent="0.2">
      <c r="C787" s="219"/>
      <c r="E787" s="260"/>
      <c r="G787" s="324"/>
      <c r="H787" s="230"/>
      <c r="I787" s="254"/>
    </row>
    <row r="788" spans="3:9" x14ac:dyDescent="0.2">
      <c r="C788" s="219"/>
      <c r="E788" s="260"/>
      <c r="G788" s="324"/>
      <c r="H788" s="230"/>
      <c r="I788" s="254"/>
    </row>
    <row r="789" spans="3:9" x14ac:dyDescent="0.2">
      <c r="C789" s="219"/>
      <c r="E789" s="260"/>
      <c r="G789" s="324"/>
      <c r="H789" s="230"/>
      <c r="I789" s="254"/>
    </row>
    <row r="790" spans="3:9" x14ac:dyDescent="0.2">
      <c r="C790" s="219"/>
      <c r="E790" s="260"/>
      <c r="G790" s="324"/>
      <c r="H790" s="230"/>
      <c r="I790" s="254"/>
    </row>
    <row r="791" spans="3:9" x14ac:dyDescent="0.2">
      <c r="C791" s="219"/>
      <c r="E791" s="260"/>
      <c r="G791" s="324"/>
      <c r="H791" s="230"/>
      <c r="I791" s="254"/>
    </row>
    <row r="792" spans="3:9" x14ac:dyDescent="0.2">
      <c r="C792" s="219"/>
      <c r="E792" s="260"/>
      <c r="G792" s="324"/>
      <c r="H792" s="230"/>
      <c r="I792" s="254"/>
    </row>
    <row r="793" spans="3:9" x14ac:dyDescent="0.2">
      <c r="C793" s="219"/>
      <c r="E793" s="260"/>
      <c r="G793" s="324"/>
      <c r="H793" s="230"/>
      <c r="I793" s="254"/>
    </row>
    <row r="794" spans="3:9" x14ac:dyDescent="0.2">
      <c r="C794" s="219"/>
      <c r="E794" s="260"/>
      <c r="G794" s="324"/>
      <c r="H794" s="230"/>
      <c r="I794" s="254"/>
    </row>
    <row r="795" spans="3:9" x14ac:dyDescent="0.2">
      <c r="C795" s="219"/>
      <c r="E795" s="260"/>
      <c r="G795" s="324"/>
      <c r="H795" s="230"/>
      <c r="I795" s="254"/>
    </row>
    <row r="796" spans="3:9" x14ac:dyDescent="0.2">
      <c r="C796" s="219"/>
      <c r="E796" s="260"/>
      <c r="G796" s="324"/>
      <c r="H796" s="230"/>
      <c r="I796" s="254"/>
    </row>
    <row r="797" spans="3:9" x14ac:dyDescent="0.2">
      <c r="C797" s="219"/>
      <c r="E797" s="260"/>
      <c r="G797" s="324"/>
      <c r="H797" s="230"/>
      <c r="I797" s="254"/>
    </row>
    <row r="798" spans="3:9" x14ac:dyDescent="0.2">
      <c r="C798" s="219"/>
      <c r="E798" s="260"/>
      <c r="G798" s="324"/>
      <c r="H798" s="230"/>
      <c r="I798" s="254"/>
    </row>
    <row r="799" spans="3:9" x14ac:dyDescent="0.2">
      <c r="C799" s="219"/>
      <c r="E799" s="260"/>
      <c r="G799" s="324"/>
      <c r="H799" s="230"/>
      <c r="I799" s="254"/>
    </row>
    <row r="800" spans="3:9" x14ac:dyDescent="0.2">
      <c r="C800" s="219"/>
      <c r="E800" s="260"/>
      <c r="G800" s="324"/>
      <c r="H800" s="230"/>
      <c r="I800" s="254"/>
    </row>
    <row r="801" spans="3:9" x14ac:dyDescent="0.2">
      <c r="C801" s="219"/>
      <c r="E801" s="260"/>
      <c r="G801" s="324"/>
      <c r="H801" s="230"/>
      <c r="I801" s="254"/>
    </row>
    <row r="802" spans="3:9" x14ac:dyDescent="0.2">
      <c r="C802" s="219"/>
      <c r="E802" s="260"/>
      <c r="G802" s="324"/>
      <c r="H802" s="230"/>
      <c r="I802" s="254"/>
    </row>
    <row r="803" spans="3:9" x14ac:dyDescent="0.2">
      <c r="C803" s="219"/>
      <c r="E803" s="260"/>
      <c r="G803" s="324"/>
      <c r="H803" s="230"/>
      <c r="I803" s="254"/>
    </row>
    <row r="804" spans="3:9" x14ac:dyDescent="0.2">
      <c r="C804" s="219"/>
      <c r="E804" s="260"/>
      <c r="G804" s="324"/>
      <c r="H804" s="230"/>
      <c r="I804" s="254"/>
    </row>
    <row r="805" spans="3:9" x14ac:dyDescent="0.2">
      <c r="C805" s="219"/>
      <c r="E805" s="260"/>
      <c r="G805" s="324"/>
      <c r="H805" s="230"/>
      <c r="I805" s="254"/>
    </row>
    <row r="806" spans="3:9" x14ac:dyDescent="0.2">
      <c r="C806" s="219"/>
      <c r="E806" s="260"/>
      <c r="G806" s="324"/>
      <c r="H806" s="230"/>
      <c r="I806" s="254"/>
    </row>
    <row r="807" spans="3:9" x14ac:dyDescent="0.2">
      <c r="C807" s="219"/>
      <c r="E807" s="260"/>
      <c r="G807" s="324"/>
      <c r="H807" s="230"/>
      <c r="I807" s="254"/>
    </row>
    <row r="808" spans="3:9" x14ac:dyDescent="0.2">
      <c r="C808" s="219"/>
      <c r="E808" s="260"/>
      <c r="G808" s="324"/>
      <c r="H808" s="230"/>
      <c r="I808" s="254"/>
    </row>
    <row r="809" spans="3:9" x14ac:dyDescent="0.2">
      <c r="C809" s="219"/>
      <c r="E809" s="260"/>
      <c r="G809" s="324"/>
      <c r="H809" s="230"/>
      <c r="I809" s="254"/>
    </row>
    <row r="810" spans="3:9" x14ac:dyDescent="0.2">
      <c r="C810" s="219"/>
      <c r="E810" s="260"/>
      <c r="G810" s="324"/>
      <c r="H810" s="230"/>
      <c r="I810" s="254"/>
    </row>
    <row r="811" spans="3:9" x14ac:dyDescent="0.2">
      <c r="C811" s="219"/>
      <c r="E811" s="260"/>
      <c r="G811" s="324"/>
      <c r="H811" s="230"/>
      <c r="I811" s="254"/>
    </row>
    <row r="812" spans="3:9" x14ac:dyDescent="0.2">
      <c r="C812" s="219"/>
      <c r="E812" s="260"/>
      <c r="G812" s="324"/>
      <c r="H812" s="230"/>
      <c r="I812" s="254"/>
    </row>
    <row r="813" spans="3:9" x14ac:dyDescent="0.2">
      <c r="C813" s="219"/>
      <c r="E813" s="260"/>
      <c r="G813" s="324"/>
      <c r="H813" s="230"/>
      <c r="I813" s="254"/>
    </row>
    <row r="814" spans="3:9" x14ac:dyDescent="0.2">
      <c r="C814" s="219"/>
      <c r="E814" s="260"/>
      <c r="G814" s="324"/>
      <c r="H814" s="230"/>
      <c r="I814" s="254"/>
    </row>
    <row r="815" spans="3:9" x14ac:dyDescent="0.2">
      <c r="C815" s="219"/>
      <c r="E815" s="260"/>
      <c r="G815" s="324"/>
      <c r="H815" s="230"/>
      <c r="I815" s="254"/>
    </row>
    <row r="816" spans="3:9" x14ac:dyDescent="0.2">
      <c r="C816" s="219"/>
      <c r="E816" s="260"/>
      <c r="G816" s="324"/>
      <c r="H816" s="230"/>
      <c r="I816" s="254"/>
    </row>
    <row r="817" spans="3:9" x14ac:dyDescent="0.2">
      <c r="C817" s="219"/>
      <c r="E817" s="260"/>
      <c r="G817" s="324"/>
      <c r="H817" s="230"/>
      <c r="I817" s="254"/>
    </row>
    <row r="818" spans="3:9" x14ac:dyDescent="0.2">
      <c r="C818" s="219"/>
      <c r="E818" s="260"/>
      <c r="G818" s="324"/>
      <c r="H818" s="230"/>
      <c r="I818" s="254"/>
    </row>
    <row r="819" spans="3:9" x14ac:dyDescent="0.2">
      <c r="C819" s="219"/>
      <c r="E819" s="260"/>
      <c r="G819" s="324"/>
      <c r="H819" s="230"/>
      <c r="I819" s="254"/>
    </row>
    <row r="820" spans="3:9" x14ac:dyDescent="0.2">
      <c r="C820" s="219"/>
      <c r="E820" s="260"/>
      <c r="G820" s="324"/>
      <c r="H820" s="230"/>
      <c r="I820" s="254"/>
    </row>
    <row r="821" spans="3:9" x14ac:dyDescent="0.2">
      <c r="C821" s="219"/>
      <c r="E821" s="260"/>
      <c r="G821" s="324"/>
      <c r="H821" s="230"/>
      <c r="I821" s="254"/>
    </row>
    <row r="822" spans="3:9" x14ac:dyDescent="0.2">
      <c r="C822" s="219"/>
      <c r="E822" s="260"/>
      <c r="G822" s="324"/>
      <c r="H822" s="230"/>
      <c r="I822" s="254"/>
    </row>
    <row r="823" spans="3:9" x14ac:dyDescent="0.2">
      <c r="C823" s="219"/>
      <c r="E823" s="260"/>
      <c r="G823" s="324"/>
      <c r="H823" s="230"/>
      <c r="I823" s="254"/>
    </row>
    <row r="824" spans="3:9" x14ac:dyDescent="0.2">
      <c r="C824" s="219"/>
      <c r="E824" s="260"/>
      <c r="G824" s="324"/>
      <c r="H824" s="230"/>
      <c r="I824" s="254"/>
    </row>
    <row r="825" spans="3:9" x14ac:dyDescent="0.2">
      <c r="C825" s="219"/>
      <c r="E825" s="260"/>
      <c r="G825" s="324"/>
      <c r="H825" s="230"/>
      <c r="I825" s="254"/>
    </row>
    <row r="826" spans="3:9" x14ac:dyDescent="0.2">
      <c r="C826" s="219"/>
      <c r="E826" s="260"/>
      <c r="G826" s="324"/>
      <c r="H826" s="230"/>
      <c r="I826" s="254"/>
    </row>
    <row r="827" spans="3:9" x14ac:dyDescent="0.2">
      <c r="C827" s="219"/>
      <c r="E827" s="260"/>
      <c r="G827" s="324"/>
      <c r="H827" s="230"/>
      <c r="I827" s="254"/>
    </row>
    <row r="828" spans="3:9" x14ac:dyDescent="0.2">
      <c r="C828" s="219"/>
      <c r="E828" s="260"/>
      <c r="G828" s="324"/>
      <c r="H828" s="230"/>
      <c r="I828" s="254"/>
    </row>
    <row r="829" spans="3:9" x14ac:dyDescent="0.2">
      <c r="C829" s="219"/>
      <c r="E829" s="260"/>
      <c r="G829" s="324"/>
      <c r="H829" s="230"/>
      <c r="I829" s="254"/>
    </row>
    <row r="830" spans="3:9" x14ac:dyDescent="0.2">
      <c r="C830" s="219"/>
      <c r="E830" s="260"/>
      <c r="G830" s="324"/>
      <c r="H830" s="230"/>
      <c r="I830" s="254"/>
    </row>
    <row r="831" spans="3:9" x14ac:dyDescent="0.2">
      <c r="C831" s="219"/>
      <c r="E831" s="260"/>
      <c r="G831" s="324"/>
      <c r="H831" s="230"/>
      <c r="I831" s="254"/>
    </row>
    <row r="832" spans="3:9" x14ac:dyDescent="0.2">
      <c r="C832" s="219"/>
      <c r="E832" s="260"/>
      <c r="G832" s="324"/>
      <c r="H832" s="230"/>
      <c r="I832" s="254"/>
    </row>
    <row r="833" spans="3:9" x14ac:dyDescent="0.2">
      <c r="C833" s="219"/>
      <c r="E833" s="260"/>
      <c r="G833" s="324"/>
      <c r="H833" s="230"/>
      <c r="I833" s="254"/>
    </row>
    <row r="834" spans="3:9" x14ac:dyDescent="0.2">
      <c r="C834" s="219"/>
      <c r="E834" s="260"/>
      <c r="G834" s="324"/>
      <c r="H834" s="230"/>
      <c r="I834" s="254"/>
    </row>
    <row r="835" spans="3:9" x14ac:dyDescent="0.2">
      <c r="C835" s="219"/>
      <c r="E835" s="260"/>
      <c r="G835" s="324"/>
      <c r="H835" s="230"/>
      <c r="I835" s="254"/>
    </row>
    <row r="836" spans="3:9" x14ac:dyDescent="0.2">
      <c r="C836" s="219"/>
      <c r="E836" s="260"/>
      <c r="G836" s="324"/>
      <c r="H836" s="230"/>
      <c r="I836" s="254"/>
    </row>
    <row r="837" spans="3:9" x14ac:dyDescent="0.2">
      <c r="C837" s="219"/>
      <c r="E837" s="260"/>
      <c r="G837" s="324"/>
      <c r="H837" s="230"/>
      <c r="I837" s="254"/>
    </row>
    <row r="838" spans="3:9" x14ac:dyDescent="0.2">
      <c r="C838" s="219"/>
      <c r="E838" s="260"/>
      <c r="G838" s="324"/>
      <c r="H838" s="230"/>
      <c r="I838" s="254"/>
    </row>
    <row r="839" spans="3:9" x14ac:dyDescent="0.2">
      <c r="C839" s="219"/>
      <c r="E839" s="260"/>
      <c r="G839" s="324"/>
      <c r="H839" s="230"/>
      <c r="I839" s="254"/>
    </row>
    <row r="840" spans="3:9" x14ac:dyDescent="0.2">
      <c r="C840" s="219"/>
      <c r="E840" s="260"/>
      <c r="G840" s="324"/>
      <c r="H840" s="230"/>
      <c r="I840" s="254"/>
    </row>
    <row r="841" spans="3:9" x14ac:dyDescent="0.2">
      <c r="C841" s="219"/>
      <c r="E841" s="260"/>
      <c r="G841" s="324"/>
      <c r="H841" s="230"/>
      <c r="I841" s="254"/>
    </row>
    <row r="842" spans="3:9" x14ac:dyDescent="0.2">
      <c r="C842" s="219"/>
      <c r="E842" s="260"/>
      <c r="G842" s="324"/>
      <c r="H842" s="230"/>
      <c r="I842" s="254"/>
    </row>
    <row r="843" spans="3:9" x14ac:dyDescent="0.2">
      <c r="C843" s="219"/>
      <c r="E843" s="260"/>
      <c r="G843" s="324"/>
      <c r="H843" s="230"/>
      <c r="I843" s="254"/>
    </row>
    <row r="844" spans="3:9" x14ac:dyDescent="0.2">
      <c r="C844" s="219"/>
      <c r="E844" s="260"/>
      <c r="G844" s="324"/>
      <c r="H844" s="230"/>
      <c r="I844" s="254"/>
    </row>
    <row r="845" spans="3:9" x14ac:dyDescent="0.2">
      <c r="C845" s="219"/>
      <c r="E845" s="260"/>
      <c r="G845" s="324"/>
      <c r="H845" s="230"/>
      <c r="I845" s="254"/>
    </row>
    <row r="846" spans="3:9" x14ac:dyDescent="0.2">
      <c r="C846" s="219"/>
      <c r="E846" s="260"/>
      <c r="G846" s="324"/>
      <c r="H846" s="230"/>
      <c r="I846" s="254"/>
    </row>
    <row r="847" spans="3:9" x14ac:dyDescent="0.2">
      <c r="C847" s="219"/>
      <c r="E847" s="260"/>
      <c r="G847" s="324"/>
      <c r="H847" s="230"/>
      <c r="I847" s="254"/>
    </row>
    <row r="848" spans="3:9" x14ac:dyDescent="0.2">
      <c r="C848" s="219"/>
      <c r="E848" s="260"/>
      <c r="G848" s="324"/>
      <c r="H848" s="230"/>
      <c r="I848" s="254"/>
    </row>
    <row r="849" spans="3:9" x14ac:dyDescent="0.2">
      <c r="C849" s="219"/>
      <c r="E849" s="260"/>
      <c r="G849" s="324"/>
      <c r="H849" s="230"/>
      <c r="I849" s="254"/>
    </row>
    <row r="850" spans="3:9" x14ac:dyDescent="0.2">
      <c r="C850" s="219"/>
      <c r="E850" s="260"/>
      <c r="G850" s="324"/>
      <c r="H850" s="230"/>
      <c r="I850" s="254"/>
    </row>
    <row r="851" spans="3:9" x14ac:dyDescent="0.2">
      <c r="C851" s="219"/>
      <c r="E851" s="260"/>
      <c r="G851" s="324"/>
      <c r="H851" s="230"/>
      <c r="I851" s="254"/>
    </row>
    <row r="852" spans="3:9" x14ac:dyDescent="0.2">
      <c r="C852" s="219"/>
      <c r="E852" s="260"/>
      <c r="G852" s="324"/>
      <c r="H852" s="230"/>
      <c r="I852" s="254"/>
    </row>
    <row r="853" spans="3:9" x14ac:dyDescent="0.2">
      <c r="C853" s="219"/>
      <c r="E853" s="260"/>
      <c r="G853" s="324"/>
      <c r="H853" s="230"/>
      <c r="I853" s="254"/>
    </row>
    <row r="854" spans="3:9" x14ac:dyDescent="0.2">
      <c r="C854" s="219"/>
      <c r="E854" s="260"/>
      <c r="G854" s="324"/>
      <c r="H854" s="230"/>
      <c r="I854" s="254"/>
    </row>
    <row r="855" spans="3:9" x14ac:dyDescent="0.2">
      <c r="C855" s="219"/>
      <c r="E855" s="260"/>
      <c r="G855" s="324"/>
      <c r="H855" s="230"/>
      <c r="I855" s="254"/>
    </row>
    <row r="856" spans="3:9" x14ac:dyDescent="0.2">
      <c r="C856" s="219"/>
      <c r="E856" s="260"/>
      <c r="G856" s="324"/>
      <c r="H856" s="230"/>
      <c r="I856" s="254"/>
    </row>
    <row r="857" spans="3:9" x14ac:dyDescent="0.2">
      <c r="C857" s="219"/>
      <c r="E857" s="260"/>
      <c r="G857" s="324"/>
      <c r="H857" s="230"/>
      <c r="I857" s="254"/>
    </row>
    <row r="858" spans="3:9" x14ac:dyDescent="0.2">
      <c r="C858" s="219"/>
      <c r="E858" s="260"/>
      <c r="G858" s="324"/>
      <c r="H858" s="230"/>
      <c r="I858" s="254"/>
    </row>
    <row r="859" spans="3:9" x14ac:dyDescent="0.2">
      <c r="C859" s="219"/>
      <c r="E859" s="260"/>
      <c r="G859" s="324"/>
      <c r="H859" s="230"/>
      <c r="I859" s="254"/>
    </row>
    <row r="860" spans="3:9" x14ac:dyDescent="0.2">
      <c r="C860" s="219"/>
      <c r="E860" s="260"/>
      <c r="G860" s="324"/>
      <c r="H860" s="230"/>
      <c r="I860" s="254"/>
    </row>
    <row r="861" spans="3:9" x14ac:dyDescent="0.2">
      <c r="C861" s="219"/>
      <c r="E861" s="260"/>
      <c r="G861" s="324"/>
      <c r="H861" s="230"/>
      <c r="I861" s="254"/>
    </row>
    <row r="862" spans="3:9" x14ac:dyDescent="0.2">
      <c r="C862" s="219"/>
      <c r="E862" s="260"/>
      <c r="G862" s="324"/>
      <c r="H862" s="230"/>
      <c r="I862" s="254"/>
    </row>
    <row r="863" spans="3:9" x14ac:dyDescent="0.2">
      <c r="C863" s="219"/>
      <c r="E863" s="260"/>
      <c r="G863" s="324"/>
      <c r="H863" s="230"/>
      <c r="I863" s="254"/>
    </row>
    <row r="864" spans="3:9" x14ac:dyDescent="0.2">
      <c r="C864" s="219"/>
      <c r="E864" s="260"/>
      <c r="G864" s="324"/>
      <c r="H864" s="230"/>
      <c r="I864" s="254"/>
    </row>
    <row r="865" spans="3:9" x14ac:dyDescent="0.2">
      <c r="C865" s="219"/>
      <c r="E865" s="260"/>
      <c r="G865" s="324"/>
      <c r="H865" s="230"/>
      <c r="I865" s="254"/>
    </row>
    <row r="866" spans="3:9" x14ac:dyDescent="0.2">
      <c r="C866" s="219"/>
      <c r="E866" s="260"/>
      <c r="G866" s="324"/>
      <c r="H866" s="230"/>
      <c r="I866" s="254"/>
    </row>
    <row r="867" spans="3:9" x14ac:dyDescent="0.2">
      <c r="C867" s="219"/>
      <c r="E867" s="260"/>
      <c r="G867" s="324"/>
      <c r="H867" s="230"/>
      <c r="I867" s="254"/>
    </row>
    <row r="868" spans="3:9" x14ac:dyDescent="0.2">
      <c r="C868" s="219"/>
      <c r="E868" s="260"/>
      <c r="G868" s="324"/>
      <c r="H868" s="230"/>
      <c r="I868" s="254"/>
    </row>
    <row r="869" spans="3:9" x14ac:dyDescent="0.2">
      <c r="C869" s="219"/>
      <c r="E869" s="260"/>
      <c r="G869" s="324"/>
      <c r="H869" s="230"/>
      <c r="I869" s="254"/>
    </row>
    <row r="870" spans="3:9" x14ac:dyDescent="0.2">
      <c r="C870" s="219"/>
      <c r="E870" s="260"/>
      <c r="G870" s="324"/>
      <c r="H870" s="230"/>
      <c r="I870" s="254"/>
    </row>
    <row r="871" spans="3:9" x14ac:dyDescent="0.2">
      <c r="C871" s="219"/>
      <c r="E871" s="260"/>
      <c r="G871" s="324"/>
      <c r="H871" s="230"/>
      <c r="I871" s="254"/>
    </row>
    <row r="872" spans="3:9" x14ac:dyDescent="0.2">
      <c r="C872" s="219"/>
      <c r="E872" s="260"/>
      <c r="G872" s="324"/>
      <c r="H872" s="230"/>
      <c r="I872" s="254"/>
    </row>
    <row r="873" spans="3:9" x14ac:dyDescent="0.2">
      <c r="C873" s="219"/>
      <c r="E873" s="260"/>
      <c r="G873" s="324"/>
      <c r="H873" s="230"/>
      <c r="I873" s="254"/>
    </row>
    <row r="874" spans="3:9" x14ac:dyDescent="0.2">
      <c r="C874" s="219"/>
      <c r="E874" s="260"/>
      <c r="G874" s="324"/>
      <c r="H874" s="230"/>
      <c r="I874" s="254"/>
    </row>
    <row r="875" spans="3:9" x14ac:dyDescent="0.2">
      <c r="C875" s="219"/>
      <c r="E875" s="260"/>
      <c r="G875" s="324"/>
      <c r="H875" s="230"/>
      <c r="I875" s="254"/>
    </row>
    <row r="876" spans="3:9" x14ac:dyDescent="0.2">
      <c r="C876" s="219"/>
      <c r="E876" s="260"/>
      <c r="G876" s="324"/>
      <c r="H876" s="230"/>
      <c r="I876" s="254"/>
    </row>
    <row r="877" spans="3:9" x14ac:dyDescent="0.2">
      <c r="C877" s="219"/>
      <c r="E877" s="260"/>
      <c r="G877" s="324"/>
      <c r="H877" s="230"/>
      <c r="I877" s="254"/>
    </row>
    <row r="878" spans="3:9" x14ac:dyDescent="0.2">
      <c r="C878" s="219"/>
      <c r="E878" s="260"/>
      <c r="G878" s="324"/>
      <c r="H878" s="230"/>
      <c r="I878" s="254"/>
    </row>
    <row r="879" spans="3:9" x14ac:dyDescent="0.2">
      <c r="C879" s="219"/>
      <c r="E879" s="260"/>
      <c r="G879" s="324"/>
      <c r="H879" s="230"/>
      <c r="I879" s="254"/>
    </row>
    <row r="880" spans="3:9" x14ac:dyDescent="0.2">
      <c r="C880" s="219"/>
      <c r="E880" s="260"/>
      <c r="G880" s="324"/>
      <c r="H880" s="230"/>
      <c r="I880" s="254"/>
    </row>
    <row r="881" spans="3:9" x14ac:dyDescent="0.2">
      <c r="C881" s="219"/>
      <c r="E881" s="260"/>
      <c r="G881" s="324"/>
      <c r="H881" s="230"/>
      <c r="I881" s="254"/>
    </row>
    <row r="882" spans="3:9" x14ac:dyDescent="0.2">
      <c r="C882" s="219"/>
      <c r="E882" s="260"/>
      <c r="G882" s="324"/>
      <c r="H882" s="230"/>
      <c r="I882" s="254"/>
    </row>
    <row r="883" spans="3:9" x14ac:dyDescent="0.2">
      <c r="C883" s="219"/>
      <c r="E883" s="260"/>
      <c r="G883" s="324"/>
      <c r="H883" s="230"/>
      <c r="I883" s="254"/>
    </row>
    <row r="884" spans="3:9" x14ac:dyDescent="0.2">
      <c r="C884" s="219"/>
      <c r="E884" s="260"/>
      <c r="G884" s="324"/>
      <c r="H884" s="230"/>
      <c r="I884" s="254"/>
    </row>
    <row r="885" spans="3:9" x14ac:dyDescent="0.2">
      <c r="C885" s="219"/>
      <c r="E885" s="260"/>
      <c r="G885" s="324"/>
      <c r="H885" s="230"/>
      <c r="I885" s="254"/>
    </row>
    <row r="886" spans="3:9" x14ac:dyDescent="0.2">
      <c r="C886" s="219"/>
      <c r="E886" s="260"/>
      <c r="G886" s="324"/>
      <c r="H886" s="230"/>
      <c r="I886" s="254"/>
    </row>
    <row r="887" spans="3:9" x14ac:dyDescent="0.2">
      <c r="C887" s="219"/>
      <c r="E887" s="260"/>
      <c r="G887" s="324"/>
      <c r="H887" s="230"/>
      <c r="I887" s="254"/>
    </row>
    <row r="888" spans="3:9" x14ac:dyDescent="0.2">
      <c r="C888" s="219"/>
      <c r="E888" s="260"/>
      <c r="G888" s="324"/>
      <c r="H888" s="230"/>
      <c r="I888" s="254"/>
    </row>
    <row r="889" spans="3:9" x14ac:dyDescent="0.2">
      <c r="C889" s="219"/>
      <c r="E889" s="260"/>
      <c r="G889" s="324"/>
      <c r="H889" s="230"/>
      <c r="I889" s="254"/>
    </row>
    <row r="890" spans="3:9" x14ac:dyDescent="0.2">
      <c r="C890" s="219"/>
      <c r="E890" s="260"/>
      <c r="G890" s="324"/>
      <c r="H890" s="230"/>
      <c r="I890" s="254"/>
    </row>
    <row r="891" spans="3:9" x14ac:dyDescent="0.2">
      <c r="C891" s="219"/>
      <c r="E891" s="260"/>
      <c r="G891" s="324"/>
      <c r="H891" s="230"/>
      <c r="I891" s="254"/>
    </row>
    <row r="892" spans="3:9" x14ac:dyDescent="0.2">
      <c r="C892" s="219"/>
      <c r="E892" s="260"/>
      <c r="G892" s="324"/>
      <c r="H892" s="230"/>
      <c r="I892" s="254"/>
    </row>
    <row r="893" spans="3:9" x14ac:dyDescent="0.2">
      <c r="C893" s="219"/>
      <c r="E893" s="260"/>
      <c r="G893" s="324"/>
      <c r="H893" s="230"/>
      <c r="I893" s="254"/>
    </row>
    <row r="894" spans="3:9" x14ac:dyDescent="0.2">
      <c r="C894" s="219"/>
      <c r="E894" s="260"/>
      <c r="G894" s="324"/>
      <c r="H894" s="230"/>
      <c r="I894" s="254"/>
    </row>
    <row r="895" spans="3:9" x14ac:dyDescent="0.2">
      <c r="C895" s="219"/>
      <c r="E895" s="260"/>
      <c r="G895" s="324"/>
      <c r="H895" s="230"/>
      <c r="I895" s="254"/>
    </row>
    <row r="896" spans="3:9" x14ac:dyDescent="0.2">
      <c r="C896" s="219"/>
      <c r="E896" s="260"/>
      <c r="G896" s="324"/>
      <c r="H896" s="230"/>
      <c r="I896" s="254"/>
    </row>
    <row r="897" spans="3:9" x14ac:dyDescent="0.2">
      <c r="C897" s="219"/>
      <c r="E897" s="260"/>
      <c r="G897" s="324"/>
      <c r="H897" s="230"/>
      <c r="I897" s="254"/>
    </row>
    <row r="898" spans="3:9" x14ac:dyDescent="0.2">
      <c r="C898" s="219"/>
      <c r="E898" s="260"/>
      <c r="G898" s="324"/>
      <c r="H898" s="230"/>
      <c r="I898" s="254"/>
    </row>
    <row r="899" spans="3:9" x14ac:dyDescent="0.2">
      <c r="C899" s="219"/>
      <c r="E899" s="260"/>
      <c r="G899" s="324"/>
      <c r="H899" s="230"/>
      <c r="I899" s="254"/>
    </row>
    <row r="900" spans="3:9" x14ac:dyDescent="0.2">
      <c r="C900" s="219"/>
      <c r="E900" s="260"/>
      <c r="G900" s="324"/>
      <c r="H900" s="230"/>
      <c r="I900" s="254"/>
    </row>
    <row r="901" spans="3:9" x14ac:dyDescent="0.2">
      <c r="C901" s="219"/>
      <c r="E901" s="260"/>
      <c r="G901" s="324"/>
      <c r="H901" s="230"/>
      <c r="I901" s="254"/>
    </row>
    <row r="902" spans="3:9" x14ac:dyDescent="0.2">
      <c r="C902" s="219"/>
      <c r="E902" s="260"/>
      <c r="G902" s="324"/>
      <c r="H902" s="230"/>
      <c r="I902" s="254"/>
    </row>
    <row r="903" spans="3:9" x14ac:dyDescent="0.2">
      <c r="C903" s="219"/>
      <c r="E903" s="260"/>
      <c r="G903" s="324"/>
      <c r="H903" s="230"/>
      <c r="I903" s="254"/>
    </row>
    <row r="904" spans="3:9" x14ac:dyDescent="0.2">
      <c r="C904" s="219"/>
      <c r="E904" s="260"/>
      <c r="G904" s="324"/>
      <c r="H904" s="230"/>
      <c r="I904" s="254"/>
    </row>
    <row r="905" spans="3:9" x14ac:dyDescent="0.2">
      <c r="C905" s="219"/>
      <c r="E905" s="260"/>
      <c r="G905" s="324"/>
      <c r="H905" s="230"/>
      <c r="I905" s="254"/>
    </row>
    <row r="906" spans="3:9" x14ac:dyDescent="0.2">
      <c r="C906" s="219"/>
      <c r="E906" s="260"/>
      <c r="G906" s="324"/>
      <c r="H906" s="230"/>
      <c r="I906" s="254"/>
    </row>
    <row r="907" spans="3:9" x14ac:dyDescent="0.2">
      <c r="C907" s="219"/>
      <c r="E907" s="260"/>
      <c r="G907" s="324"/>
      <c r="H907" s="230"/>
      <c r="I907" s="254"/>
    </row>
    <row r="908" spans="3:9" x14ac:dyDescent="0.2">
      <c r="C908" s="219"/>
      <c r="E908" s="260"/>
      <c r="G908" s="324"/>
      <c r="H908" s="230"/>
      <c r="I908" s="254"/>
    </row>
    <row r="909" spans="3:9" x14ac:dyDescent="0.2">
      <c r="C909" s="219"/>
      <c r="E909" s="260"/>
      <c r="G909" s="324"/>
      <c r="H909" s="230"/>
      <c r="I909" s="254"/>
    </row>
    <row r="910" spans="3:9" x14ac:dyDescent="0.2">
      <c r="C910" s="219"/>
      <c r="E910" s="260"/>
      <c r="G910" s="324"/>
      <c r="H910" s="230"/>
      <c r="I910" s="254"/>
    </row>
    <row r="911" spans="3:9" x14ac:dyDescent="0.2">
      <c r="C911" s="219"/>
      <c r="E911" s="260"/>
      <c r="G911" s="324"/>
      <c r="H911" s="230"/>
      <c r="I911" s="254"/>
    </row>
    <row r="912" spans="3:9" x14ac:dyDescent="0.2">
      <c r="C912" s="219"/>
      <c r="E912" s="260"/>
      <c r="G912" s="324"/>
      <c r="H912" s="230"/>
      <c r="I912" s="254"/>
    </row>
    <row r="913" spans="3:9" x14ac:dyDescent="0.2">
      <c r="C913" s="219"/>
      <c r="E913" s="260"/>
      <c r="G913" s="324"/>
      <c r="H913" s="230"/>
      <c r="I913" s="254"/>
    </row>
    <row r="914" spans="3:9" x14ac:dyDescent="0.2">
      <c r="C914" s="219"/>
      <c r="E914" s="260"/>
      <c r="G914" s="324"/>
      <c r="H914" s="230"/>
      <c r="I914" s="254"/>
    </row>
    <row r="915" spans="3:9" x14ac:dyDescent="0.2">
      <c r="C915" s="219"/>
      <c r="E915" s="260"/>
      <c r="G915" s="324"/>
      <c r="H915" s="230"/>
      <c r="I915" s="254"/>
    </row>
    <row r="916" spans="3:9" x14ac:dyDescent="0.2">
      <c r="C916" s="219"/>
      <c r="E916" s="260"/>
      <c r="G916" s="324"/>
      <c r="H916" s="230"/>
      <c r="I916" s="254"/>
    </row>
    <row r="917" spans="3:9" x14ac:dyDescent="0.2">
      <c r="C917" s="219"/>
      <c r="E917" s="260"/>
      <c r="G917" s="324"/>
      <c r="H917" s="230"/>
      <c r="I917" s="254"/>
    </row>
    <row r="918" spans="3:9" x14ac:dyDescent="0.2">
      <c r="C918" s="219"/>
      <c r="E918" s="260"/>
      <c r="G918" s="324"/>
      <c r="H918" s="230"/>
      <c r="I918" s="254"/>
    </row>
    <row r="919" spans="3:9" x14ac:dyDescent="0.2">
      <c r="C919" s="219"/>
      <c r="E919" s="260"/>
      <c r="G919" s="324"/>
      <c r="H919" s="230"/>
      <c r="I919" s="254"/>
    </row>
    <row r="920" spans="3:9" x14ac:dyDescent="0.2">
      <c r="C920" s="219"/>
      <c r="E920" s="260"/>
      <c r="G920" s="324"/>
      <c r="H920" s="230"/>
      <c r="I920" s="254"/>
    </row>
    <row r="921" spans="3:9" x14ac:dyDescent="0.2">
      <c r="C921" s="219"/>
      <c r="E921" s="260"/>
      <c r="G921" s="324"/>
      <c r="H921" s="230"/>
      <c r="I921" s="254"/>
    </row>
    <row r="922" spans="3:9" x14ac:dyDescent="0.2">
      <c r="C922" s="219"/>
      <c r="E922" s="260"/>
      <c r="G922" s="324"/>
      <c r="H922" s="230"/>
      <c r="I922" s="254"/>
    </row>
    <row r="923" spans="3:9" x14ac:dyDescent="0.2">
      <c r="C923" s="219"/>
      <c r="E923" s="260"/>
      <c r="G923" s="324"/>
      <c r="H923" s="230"/>
      <c r="I923" s="254"/>
    </row>
    <row r="924" spans="3:9" x14ac:dyDescent="0.2">
      <c r="C924" s="219"/>
      <c r="E924" s="260"/>
      <c r="G924" s="324"/>
      <c r="H924" s="230"/>
      <c r="I924" s="254"/>
    </row>
    <row r="925" spans="3:9" x14ac:dyDescent="0.2">
      <c r="C925" s="219"/>
      <c r="E925" s="260"/>
      <c r="G925" s="324"/>
      <c r="H925" s="230"/>
      <c r="I925" s="254"/>
    </row>
    <row r="926" spans="3:9" x14ac:dyDescent="0.2">
      <c r="C926" s="219"/>
      <c r="E926" s="260"/>
      <c r="G926" s="324"/>
      <c r="H926" s="230"/>
      <c r="I926" s="254"/>
    </row>
    <row r="927" spans="3:9" x14ac:dyDescent="0.2">
      <c r="C927" s="219"/>
      <c r="E927" s="260"/>
      <c r="G927" s="324"/>
      <c r="H927" s="230"/>
      <c r="I927" s="254"/>
    </row>
    <row r="928" spans="3:9" x14ac:dyDescent="0.2">
      <c r="C928" s="219"/>
      <c r="E928" s="260"/>
      <c r="G928" s="324"/>
      <c r="H928" s="230"/>
      <c r="I928" s="254"/>
    </row>
    <row r="929" spans="3:9" x14ac:dyDescent="0.2">
      <c r="C929" s="219"/>
      <c r="E929" s="260"/>
      <c r="G929" s="324"/>
      <c r="H929" s="230"/>
      <c r="I929" s="254"/>
    </row>
    <row r="930" spans="3:9" x14ac:dyDescent="0.2">
      <c r="C930" s="219"/>
      <c r="E930" s="260"/>
      <c r="G930" s="324"/>
      <c r="H930" s="230"/>
      <c r="I930" s="254"/>
    </row>
    <row r="931" spans="3:9" x14ac:dyDescent="0.2">
      <c r="C931" s="219"/>
      <c r="E931" s="260"/>
      <c r="G931" s="324"/>
      <c r="H931" s="230"/>
      <c r="I931" s="254"/>
    </row>
    <row r="932" spans="3:9" x14ac:dyDescent="0.2">
      <c r="C932" s="219"/>
      <c r="E932" s="260"/>
      <c r="G932" s="324"/>
      <c r="H932" s="230"/>
      <c r="I932" s="254"/>
    </row>
    <row r="933" spans="3:9" x14ac:dyDescent="0.2">
      <c r="C933" s="219"/>
      <c r="E933" s="260"/>
      <c r="G933" s="324"/>
      <c r="H933" s="230"/>
      <c r="I933" s="254"/>
    </row>
    <row r="934" spans="3:9" x14ac:dyDescent="0.2">
      <c r="C934" s="219"/>
      <c r="E934" s="260"/>
      <c r="G934" s="324"/>
      <c r="H934" s="230"/>
      <c r="I934" s="254"/>
    </row>
    <row r="935" spans="3:9" x14ac:dyDescent="0.2">
      <c r="C935" s="219"/>
      <c r="E935" s="260"/>
      <c r="G935" s="324"/>
      <c r="H935" s="230"/>
      <c r="I935" s="254"/>
    </row>
    <row r="936" spans="3:9" x14ac:dyDescent="0.2">
      <c r="C936" s="219"/>
      <c r="E936" s="260"/>
      <c r="G936" s="324"/>
      <c r="H936" s="230"/>
      <c r="I936" s="254"/>
    </row>
    <row r="937" spans="3:9" x14ac:dyDescent="0.2">
      <c r="C937" s="219"/>
      <c r="E937" s="260"/>
      <c r="G937" s="324"/>
      <c r="H937" s="230"/>
      <c r="I937" s="254"/>
    </row>
    <row r="938" spans="3:9" x14ac:dyDescent="0.2">
      <c r="C938" s="219"/>
      <c r="E938" s="260"/>
      <c r="G938" s="324"/>
      <c r="H938" s="230"/>
      <c r="I938" s="254"/>
    </row>
    <row r="939" spans="3:9" x14ac:dyDescent="0.2">
      <c r="C939" s="219"/>
      <c r="E939" s="260"/>
      <c r="G939" s="324"/>
      <c r="H939" s="230"/>
      <c r="I939" s="254"/>
    </row>
    <row r="940" spans="3:9" x14ac:dyDescent="0.2">
      <c r="C940" s="219"/>
      <c r="E940" s="260"/>
      <c r="G940" s="324"/>
      <c r="H940" s="230"/>
      <c r="I940" s="254"/>
    </row>
    <row r="941" spans="3:9" x14ac:dyDescent="0.2">
      <c r="C941" s="219"/>
      <c r="E941" s="260"/>
      <c r="G941" s="324"/>
      <c r="H941" s="230"/>
      <c r="I941" s="254"/>
    </row>
    <row r="942" spans="3:9" x14ac:dyDescent="0.2">
      <c r="C942" s="219"/>
      <c r="E942" s="260"/>
      <c r="G942" s="324"/>
      <c r="H942" s="230"/>
      <c r="I942" s="254"/>
    </row>
    <row r="943" spans="3:9" x14ac:dyDescent="0.2">
      <c r="C943" s="219"/>
      <c r="E943" s="260"/>
      <c r="G943" s="324"/>
      <c r="H943" s="230"/>
      <c r="I943" s="254"/>
    </row>
    <row r="944" spans="3:9" x14ac:dyDescent="0.2">
      <c r="C944" s="219"/>
      <c r="E944" s="260"/>
      <c r="G944" s="324"/>
      <c r="H944" s="230"/>
      <c r="I944" s="254"/>
    </row>
    <row r="945" spans="3:9" x14ac:dyDescent="0.2">
      <c r="C945" s="219"/>
      <c r="E945" s="260"/>
      <c r="G945" s="324"/>
      <c r="H945" s="230"/>
      <c r="I945" s="254"/>
    </row>
    <row r="946" spans="3:9" x14ac:dyDescent="0.2">
      <c r="C946" s="256"/>
      <c r="E946" s="265"/>
      <c r="F946" s="258"/>
      <c r="G946" s="326"/>
      <c r="H946" s="266"/>
      <c r="I946" s="259"/>
    </row>
    <row r="947" spans="3:9" x14ac:dyDescent="0.2">
      <c r="C947" s="219"/>
      <c r="D947" s="257"/>
      <c r="G947" s="324"/>
      <c r="H947" s="230"/>
      <c r="I947" s="254"/>
    </row>
    <row r="948" spans="3:9" x14ac:dyDescent="0.2">
      <c r="C948" s="219"/>
      <c r="E948" s="257"/>
      <c r="F948" s="258"/>
      <c r="G948" s="326"/>
      <c r="H948" s="266"/>
      <c r="I948" s="259"/>
    </row>
    <row r="949" spans="3:9" x14ac:dyDescent="0.2">
      <c r="C949" s="229"/>
      <c r="D949" s="257"/>
      <c r="G949" s="324"/>
      <c r="H949" s="230"/>
      <c r="I949" s="254"/>
    </row>
    <row r="950" spans="3:9" x14ac:dyDescent="0.2">
      <c r="C950" s="229"/>
      <c r="G950" s="324"/>
      <c r="H950" s="230"/>
      <c r="I950" s="254"/>
    </row>
    <row r="951" spans="3:9" x14ac:dyDescent="0.2">
      <c r="C951" s="229"/>
      <c r="G951" s="324"/>
      <c r="H951" s="230"/>
      <c r="I951" s="254"/>
    </row>
    <row r="952" spans="3:9" x14ac:dyDescent="0.2">
      <c r="C952" s="229"/>
      <c r="G952" s="324"/>
      <c r="H952" s="230"/>
      <c r="I952" s="254"/>
    </row>
    <row r="953" spans="3:9" x14ac:dyDescent="0.2">
      <c r="C953" s="257"/>
      <c r="E953" s="257"/>
      <c r="F953" s="258"/>
      <c r="G953" s="326"/>
      <c r="H953" s="266"/>
      <c r="I953" s="259"/>
    </row>
    <row r="954" spans="3:9" x14ac:dyDescent="0.2">
      <c r="C954" s="229"/>
      <c r="D954" s="257"/>
      <c r="G954" s="323"/>
      <c r="H954" s="230"/>
      <c r="I954" s="254"/>
    </row>
    <row r="1046488" spans="2:2" x14ac:dyDescent="0.2">
      <c r="B1046488" s="209"/>
    </row>
    <row r="1046489" spans="2:2" x14ac:dyDescent="0.2">
      <c r="B1046489" s="209"/>
    </row>
    <row r="1046490" spans="2:2" x14ac:dyDescent="0.2">
      <c r="B1046490" s="209"/>
    </row>
    <row r="1046491" spans="2:2" x14ac:dyDescent="0.2">
      <c r="B1046491" s="209"/>
    </row>
    <row r="1046492" spans="2:2" x14ac:dyDescent="0.2">
      <c r="B1046492" s="209"/>
    </row>
    <row r="1046493" spans="2:2" x14ac:dyDescent="0.2">
      <c r="B1046493" s="209"/>
    </row>
    <row r="1046494" spans="2:2" x14ac:dyDescent="0.2">
      <c r="B1046494" s="209"/>
    </row>
    <row r="1046495" spans="2:2" x14ac:dyDescent="0.2">
      <c r="B1046495" s="209"/>
    </row>
    <row r="1046500" spans="2:2" x14ac:dyDescent="0.2">
      <c r="B1046500" s="216"/>
    </row>
    <row r="1046501" spans="2:2" x14ac:dyDescent="0.2">
      <c r="B1046501" s="216"/>
    </row>
    <row r="1046504" spans="2:2" x14ac:dyDescent="0.2">
      <c r="B1046504" s="219"/>
    </row>
    <row r="1046505" spans="2:2" x14ac:dyDescent="0.2">
      <c r="B1046505" s="219"/>
    </row>
    <row r="1046506" spans="2:2" x14ac:dyDescent="0.2">
      <c r="B1046506" s="219"/>
    </row>
    <row r="1046507" spans="2:2" x14ac:dyDescent="0.2">
      <c r="B1046507" s="219"/>
    </row>
    <row r="1046508" spans="2:2" x14ac:dyDescent="0.2">
      <c r="B1046508" s="219"/>
    </row>
    <row r="1046509" spans="2:2" x14ac:dyDescent="0.2">
      <c r="B1046509" s="219"/>
    </row>
    <row r="1046510" spans="2:2" x14ac:dyDescent="0.2">
      <c r="B1046510" s="219"/>
    </row>
    <row r="1046511" spans="2:2" x14ac:dyDescent="0.2">
      <c r="B1046511" s="219"/>
    </row>
    <row r="1046512" spans="2:2" x14ac:dyDescent="0.2">
      <c r="B1046512" s="219"/>
    </row>
    <row r="1046513" spans="2:2" x14ac:dyDescent="0.2">
      <c r="B1046513" s="219"/>
    </row>
    <row r="1046514" spans="2:2" x14ac:dyDescent="0.2">
      <c r="B1046514" s="219"/>
    </row>
    <row r="1046515" spans="2:2" x14ac:dyDescent="0.2">
      <c r="B1046515" s="219"/>
    </row>
    <row r="1046516" spans="2:2" x14ac:dyDescent="0.2">
      <c r="B1046516" s="219"/>
    </row>
    <row r="1046517" spans="2:2" x14ac:dyDescent="0.2">
      <c r="B1046517" s="219"/>
    </row>
    <row r="1046518" spans="2:2" x14ac:dyDescent="0.2">
      <c r="B1046518" s="219"/>
    </row>
    <row r="1046519" spans="2:2" x14ac:dyDescent="0.2">
      <c r="B1046519" s="219"/>
    </row>
    <row r="1046520" spans="2:2" x14ac:dyDescent="0.2">
      <c r="B1046520" s="219"/>
    </row>
    <row r="1046521" spans="2:2" x14ac:dyDescent="0.2">
      <c r="B1046521" s="219"/>
    </row>
    <row r="1046522" spans="2:2" x14ac:dyDescent="0.2">
      <c r="B1046522" s="219"/>
    </row>
    <row r="1046523" spans="2:2" x14ac:dyDescent="0.2">
      <c r="B1046523" s="219"/>
    </row>
    <row r="1046524" spans="2:2" x14ac:dyDescent="0.2">
      <c r="B1046524" s="219"/>
    </row>
    <row r="1046525" spans="2:2" x14ac:dyDescent="0.2">
      <c r="B1046525" s="219"/>
    </row>
    <row r="1046526" spans="2:2" x14ac:dyDescent="0.2">
      <c r="B1046526" s="219"/>
    </row>
    <row r="1046527" spans="2:2" x14ac:dyDescent="0.2">
      <c r="B1046527" s="219"/>
    </row>
    <row r="1046528" spans="2:2" x14ac:dyDescent="0.2">
      <c r="B1046528" s="219"/>
    </row>
    <row r="1046529" spans="2:2" x14ac:dyDescent="0.2">
      <c r="B1046529" s="219"/>
    </row>
    <row r="1046530" spans="2:2" x14ac:dyDescent="0.2">
      <c r="B1046530" s="219"/>
    </row>
    <row r="1046531" spans="2:2" x14ac:dyDescent="0.2">
      <c r="B1046531" s="219"/>
    </row>
    <row r="1046532" spans="2:2" x14ac:dyDescent="0.2">
      <c r="B1046532" s="219"/>
    </row>
    <row r="1046533" spans="2:2" x14ac:dyDescent="0.2">
      <c r="B1046533" s="219"/>
    </row>
    <row r="1046534" spans="2:2" x14ac:dyDescent="0.2">
      <c r="B1046534" s="219"/>
    </row>
    <row r="1046535" spans="2:2" x14ac:dyDescent="0.2">
      <c r="B1046535" s="219"/>
    </row>
    <row r="1046536" spans="2:2" x14ac:dyDescent="0.2">
      <c r="B1046536" s="219"/>
    </row>
    <row r="1046537" spans="2:2" x14ac:dyDescent="0.2">
      <c r="B1046537" s="219"/>
    </row>
    <row r="1046538" spans="2:2" x14ac:dyDescent="0.2">
      <c r="B1046538" s="219"/>
    </row>
    <row r="1046539" spans="2:2" x14ac:dyDescent="0.2">
      <c r="B1046539" s="219"/>
    </row>
    <row r="1046540" spans="2:2" x14ac:dyDescent="0.2">
      <c r="B1046540" s="219"/>
    </row>
    <row r="1046541" spans="2:2" x14ac:dyDescent="0.2">
      <c r="B1046541" s="219"/>
    </row>
    <row r="1046542" spans="2:2" x14ac:dyDescent="0.2">
      <c r="B1046542" s="219"/>
    </row>
    <row r="1046543" spans="2:2" x14ac:dyDescent="0.2">
      <c r="B1046543" s="219"/>
    </row>
    <row r="1046544" spans="2:2" x14ac:dyDescent="0.2">
      <c r="B1046544" s="219"/>
    </row>
    <row r="1046545" spans="2:2" x14ac:dyDescent="0.2">
      <c r="B1046545" s="219"/>
    </row>
    <row r="1046546" spans="2:2" x14ac:dyDescent="0.2">
      <c r="B1046546" s="219"/>
    </row>
    <row r="1046547" spans="2:2" x14ac:dyDescent="0.2">
      <c r="B1046547" s="219"/>
    </row>
    <row r="1046548" spans="2:2" x14ac:dyDescent="0.2">
      <c r="B1046548" s="219"/>
    </row>
    <row r="1046549" spans="2:2" x14ac:dyDescent="0.2">
      <c r="B1046549" s="219"/>
    </row>
    <row r="1046550" spans="2:2" x14ac:dyDescent="0.2">
      <c r="B1046550" s="219"/>
    </row>
    <row r="1046551" spans="2:2" x14ac:dyDescent="0.2">
      <c r="B1046551" s="219"/>
    </row>
    <row r="1046552" spans="2:2" x14ac:dyDescent="0.2">
      <c r="B1046552" s="219"/>
    </row>
    <row r="1046553" spans="2:2" x14ac:dyDescent="0.2">
      <c r="B1046553" s="219"/>
    </row>
    <row r="1046554" spans="2:2" x14ac:dyDescent="0.2">
      <c r="B1046554" s="219"/>
    </row>
    <row r="1046555" spans="2:2" x14ac:dyDescent="0.2">
      <c r="B1046555" s="219"/>
    </row>
    <row r="1046556" spans="2:2" x14ac:dyDescent="0.2">
      <c r="B1046556" s="219"/>
    </row>
    <row r="1046557" spans="2:2" x14ac:dyDescent="0.2">
      <c r="B1046557" s="219"/>
    </row>
    <row r="1046558" spans="2:2" x14ac:dyDescent="0.2">
      <c r="B1046558" s="219"/>
    </row>
    <row r="1046559" spans="2:2" x14ac:dyDescent="0.2">
      <c r="B1046559" s="219"/>
    </row>
    <row r="1046560" spans="2:2" x14ac:dyDescent="0.2">
      <c r="B1046560" s="219"/>
    </row>
    <row r="1046561" spans="2:2" x14ac:dyDescent="0.2">
      <c r="B1046561" s="219"/>
    </row>
    <row r="1046562" spans="2:2" x14ac:dyDescent="0.2">
      <c r="B1046562" s="219"/>
    </row>
    <row r="1046563" spans="2:2" x14ac:dyDescent="0.2">
      <c r="B1046563" s="219"/>
    </row>
    <row r="1046564" spans="2:2" x14ac:dyDescent="0.2">
      <c r="B1046564" s="219"/>
    </row>
    <row r="1046565" spans="2:2" x14ac:dyDescent="0.2">
      <c r="B1046565" s="219"/>
    </row>
    <row r="1046566" spans="2:2" x14ac:dyDescent="0.2">
      <c r="B1046566" s="219"/>
    </row>
    <row r="1046567" spans="2:2" x14ac:dyDescent="0.2">
      <c r="B1046567" s="219"/>
    </row>
    <row r="1046568" spans="2:2" x14ac:dyDescent="0.2">
      <c r="B1046568" s="219"/>
    </row>
    <row r="1046569" spans="2:2" x14ac:dyDescent="0.2">
      <c r="B1046569" s="219"/>
    </row>
    <row r="1046570" spans="2:2" ht="16.5" thickBot="1" x14ac:dyDescent="0.25">
      <c r="B1046570" s="235"/>
    </row>
    <row r="1046571" spans="2:2" ht="16.5" thickTop="1" x14ac:dyDescent="0.2"/>
  </sheetData>
  <protectedRanges>
    <protectedRange sqref="C6 B1:H1 G2 C302 I2 D2:E2 A66:G69 F305:I306 C3:C4 F287:I292 C284 D194:D226 B147:B149 H222:I223 F202:I202 E229:E230 F303:H304 F319:H319 D228:D284 B232:C232 C227:D227 C223:C225 C220:C221 C215:C218 C212:C213 C209:C210 C199:C207 G29:H40 A70:A74 C70:C74 B70 B72:B74 F76:H77 A171:C176 H79:H82 F79:G81 F197:H197 A177:A192 B194:C197 A194:A230 B201:B230 F198:I199 E232:E275 A232:A275 C233:C275 C277:C282 E302:E303 F284:I284 F329:H329 A326:C329 E76:E169 E61:F65 E70:E74 H63 F70:G70 F72:G74 E194:E197 F194:H195 D70:D177 E326:E329 F326:H327 E277:E283 F277:H278 F280:H283 F235:G238 F232:H233 H235:H250 E171:E176 F171:H172 F174:H176 B233:B236 B239:B268 G64:G65 B83:B111 B192 B179:B190 C229:C230 B198:B199 B271:B275 C318:C324 B277:B284 A76:A170 B119:B145 B113:B117 F286:G286 F294:I295 F293:G293 F308:I309 F307:G307 F296:G302 E318:G318 F310:G317 F321:H321 F320:G320 F323:H323 F322:G322 E324:G324 F271:G275 G42:H42 G41 G44:H44 G43 G46:H46 G45 G48:H48 G47 G50:H50 G49 G52:H54 G51 G56:H58 G55 G60:H60 G59 G61:H61 A1:A60 H65 H67 H69:H71 H73 H84 H86 H88 H90 H92 H94 H96 H98 H100 H102 H104 H106 H108 H110 H112 H114:H118 F83:G116 H120 H122 H124 H126 H128 H130 H132 H134 H136 H144 H138 H140 H142 H146 H148 H150 H152 H271:H274 H168 F201:G201 F204:I204 F203:G203 F206:I206 F205:G205 F208:I209 F207:G207 F211:I212 F210:G210 F214:I215 F213:G213 F217:I217 F216:G216 F219:I220 F218:G218 F221:G230 H225:I225 H227:I227 H229:I229 B76:B81 H252 H254 H256 H258 H260 H262 H264 H266 H268 F240:G269 H160 H162 H164:H166 F118:G169 B151:B169 C76:C169 D286:D64791 A331:C64790 E331:H64790 A277:A324 B286:B324 A61:A65 B61:C65 E3:H28 D61:D65 D9:D60 B8:C60 E29:F60" name="Obseg1"/>
    <protectedRange sqref="H177:H189" name="Obseg1_5"/>
    <protectedRange sqref="H191" name="Obseg1_6"/>
    <protectedRange sqref="B178 D178:D193 C178:C192 F190:G192 E177:E192 F177:G188" name="Obseg1_8"/>
    <protectedRange sqref="H286:I286" name="Obseg1_1"/>
    <protectedRange sqref="H293:I293 H296:I299 H310:I315 H320:I320 H322:I322 H324:I324" name="Obseg1_2"/>
    <protectedRange sqref="H300:I302 H316:I318" name="Obseg1_3"/>
    <protectedRange sqref="H153:I159 H41:I41 H43:I43 H45:I45 H47:I47 H49:I49 H51:I51 H55:I55 H59:I59 H269:I269 H64:I64 H66:I66 H72:I72 H275:I275 H74:I74 H83:I83 H85:I85 H87:I87 H89:I89 H91:I91 H93:I93 H95:I95 H97:I97 H99:I99 H101:I101 H103:I103 H105:I105 H107:I107 H109:I109 H111:I111 H113:I113 H119:I119 H121:I121 H123:I123 H125:I125 H127:I127 H129:I129 H131:I131 H133:I133 H135:I135 H143:I143 H137:I137 H139:I139 H141:I141 H145:I145 H147:I147 H149:I149 H151:I151 H68:I68 H167:I167 H169:I169 H190:I190 H192:I192 H201:I201 H203:I203 H205:I205 H207:I207 H210:I210 H213:I213 H216:I216 H218:I218 H221:I221 H224:I224 H226:I226 H228:I228 H230:I230 H251:I251 H253:I253 H255:I255 H257:I257 H259:I259 H261:I261 H263:I263 H265:I265 H267:I267" name="Obseg1_4"/>
    <protectedRange sqref="H307:I307" name="Obseg1_7"/>
  </protectedRanges>
  <autoFilter ref="A11:I458" xr:uid="{00000000-0009-0000-0000-000000000000}"/>
  <mergeCells count="3">
    <mergeCell ref="C6:D6"/>
    <mergeCell ref="C7:D7"/>
    <mergeCell ref="C8:D8"/>
  </mergeCells>
  <phoneticPr fontId="29" type="noConversion"/>
  <pageMargins left="0.6692913385826772" right="0.74803149606299213" top="0.39370078740157483" bottom="0.6692913385826772" header="0" footer="0"/>
  <pageSetup paperSize="9" scale="68" orientation="portrait" useFirstPageNumber="1" r:id="rId1"/>
  <headerFooter>
    <oddFooter>&amp;CStran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</sheetPr>
  <dimension ref="A1:L1545"/>
  <sheetViews>
    <sheetView view="pageBreakPreview" zoomScale="115" zoomScaleNormal="115" zoomScaleSheetLayoutView="115" zoomScalePageLayoutView="70" workbookViewId="0">
      <selection activeCell="B37" sqref="B37"/>
    </sheetView>
  </sheetViews>
  <sheetFormatPr defaultColWidth="9.140625" defaultRowHeight="15.75" x14ac:dyDescent="0.2"/>
  <cols>
    <col min="1" max="1" width="9.7109375" style="17" customWidth="1"/>
    <col min="2" max="2" width="12.140625" style="111" customWidth="1"/>
    <col min="3" max="3" width="8.5703125" style="111" customWidth="1"/>
    <col min="4" max="4" width="53.42578125" style="19" customWidth="1"/>
    <col min="5" max="5" width="8" style="23" customWidth="1"/>
    <col min="6" max="6" width="4.85546875" style="173" customWidth="1"/>
    <col min="7" max="7" width="14.85546875" style="139" customWidth="1"/>
    <col min="8" max="8" width="16.42578125" style="150" customWidth="1"/>
    <col min="9" max="9" width="17" style="96" customWidth="1"/>
    <col min="10" max="10" width="17" style="8" customWidth="1"/>
    <col min="11" max="11" width="18.85546875" style="8" bestFit="1" customWidth="1"/>
    <col min="12" max="12" width="12.140625" style="8" bestFit="1" customWidth="1"/>
    <col min="13" max="16384" width="9.140625" style="8"/>
  </cols>
  <sheetData>
    <row r="1" spans="1:10" s="7" customFormat="1" x14ac:dyDescent="0.2">
      <c r="A1" s="17"/>
      <c r="B1" s="111"/>
      <c r="C1" s="111"/>
      <c r="D1" s="17"/>
      <c r="E1" s="23"/>
      <c r="F1" s="171"/>
      <c r="G1" s="164"/>
      <c r="H1" s="147"/>
      <c r="I1" s="95"/>
    </row>
    <row r="2" spans="1:10" x14ac:dyDescent="0.2">
      <c r="B2" s="112"/>
      <c r="C2" s="112"/>
      <c r="D2" s="27" t="s">
        <v>337</v>
      </c>
      <c r="E2" s="71"/>
      <c r="F2" s="172"/>
      <c r="G2" s="199" t="s">
        <v>751</v>
      </c>
      <c r="H2" s="200" t="s">
        <v>752</v>
      </c>
      <c r="I2" s="96" t="s">
        <v>753</v>
      </c>
    </row>
    <row r="3" spans="1:10" x14ac:dyDescent="0.2">
      <c r="B3" s="112"/>
      <c r="C3" s="112"/>
      <c r="D3" s="20"/>
      <c r="E3" s="71"/>
      <c r="G3" s="132"/>
      <c r="H3" s="149"/>
    </row>
    <row r="4" spans="1:10" x14ac:dyDescent="0.2">
      <c r="B4" s="112"/>
      <c r="C4" s="112"/>
      <c r="D4" s="20"/>
      <c r="E4" s="71"/>
      <c r="F4" s="172"/>
      <c r="I4" s="97"/>
    </row>
    <row r="5" spans="1:10" x14ac:dyDescent="0.2">
      <c r="B5" s="112"/>
      <c r="C5" s="112"/>
      <c r="D5" s="20" t="s">
        <v>30</v>
      </c>
      <c r="E5" s="71"/>
      <c r="F5" s="172"/>
      <c r="G5" s="132"/>
      <c r="H5" s="148"/>
      <c r="I5" s="97"/>
    </row>
    <row r="6" spans="1:10" x14ac:dyDescent="0.2">
      <c r="B6" s="112"/>
      <c r="C6" s="112"/>
      <c r="D6" s="20"/>
      <c r="E6" s="71"/>
      <c r="F6" s="172"/>
      <c r="G6" s="132"/>
      <c r="H6" s="148"/>
      <c r="I6" s="97"/>
    </row>
    <row r="7" spans="1:10" x14ac:dyDescent="0.2">
      <c r="B7" s="112"/>
      <c r="C7" s="112"/>
      <c r="D7" s="27" t="s">
        <v>128</v>
      </c>
      <c r="E7" s="71"/>
      <c r="F7" s="172"/>
      <c r="G7" s="132"/>
      <c r="H7" s="148"/>
      <c r="I7" s="97"/>
    </row>
    <row r="8" spans="1:10" x14ac:dyDescent="0.2">
      <c r="B8" s="112"/>
      <c r="C8" s="112"/>
      <c r="D8" s="201" t="s">
        <v>791</v>
      </c>
      <c r="E8" s="71"/>
      <c r="F8" s="172"/>
      <c r="G8" s="132"/>
      <c r="H8" s="148"/>
      <c r="I8" s="97"/>
    </row>
    <row r="9" spans="1:10" x14ac:dyDescent="0.2">
      <c r="B9" s="112"/>
      <c r="C9" s="112"/>
      <c r="D9" s="20"/>
      <c r="E9" s="71"/>
      <c r="F9" s="172"/>
      <c r="G9" s="132"/>
      <c r="H9" s="148"/>
      <c r="I9" s="97"/>
    </row>
    <row r="13" spans="1:10" s="6" customFormat="1" x14ac:dyDescent="0.25">
      <c r="A13" s="29"/>
      <c r="B13" s="113"/>
      <c r="C13" s="113"/>
      <c r="D13" s="32" t="s">
        <v>85</v>
      </c>
      <c r="E13" s="72"/>
      <c r="F13" s="171"/>
      <c r="G13" s="165"/>
      <c r="H13" s="151"/>
      <c r="I13" s="85" t="s">
        <v>34</v>
      </c>
      <c r="J13" s="9"/>
    </row>
    <row r="14" spans="1:10" s="6" customFormat="1" x14ac:dyDescent="0.25">
      <c r="A14" s="17"/>
      <c r="B14" s="111"/>
      <c r="C14" s="111"/>
      <c r="D14" s="19"/>
      <c r="E14" s="23"/>
      <c r="F14" s="173"/>
      <c r="G14" s="139"/>
      <c r="H14" s="150"/>
      <c r="I14" s="86"/>
      <c r="J14" s="9"/>
    </row>
    <row r="15" spans="1:10" s="4" customFormat="1" x14ac:dyDescent="0.25">
      <c r="A15" s="17" t="s">
        <v>129</v>
      </c>
      <c r="B15" s="111" t="s">
        <v>136</v>
      </c>
      <c r="C15" s="111"/>
      <c r="D15" s="21" t="str">
        <f>+D49</f>
        <v>SVETILNA TELESA</v>
      </c>
      <c r="E15" s="73"/>
      <c r="F15" s="174"/>
      <c r="G15" s="133"/>
      <c r="H15" s="152"/>
      <c r="I15" s="87">
        <f>I124</f>
        <v>22360.404699999988</v>
      </c>
      <c r="J15" s="5"/>
    </row>
    <row r="16" spans="1:10" s="6" customFormat="1" x14ac:dyDescent="0.25">
      <c r="A16" s="17"/>
      <c r="B16" s="111"/>
      <c r="C16" s="111"/>
      <c r="D16" s="19"/>
      <c r="E16" s="23"/>
      <c r="F16" s="173"/>
      <c r="G16" s="139"/>
      <c r="H16" s="150"/>
      <c r="I16" s="87"/>
      <c r="J16" s="9"/>
    </row>
    <row r="17" spans="1:10" s="4" customFormat="1" x14ac:dyDescent="0.25">
      <c r="A17" s="17" t="s">
        <v>130</v>
      </c>
      <c r="B17" s="111" t="s">
        <v>136</v>
      </c>
      <c r="C17" s="111"/>
      <c r="D17" s="21" t="s">
        <v>168</v>
      </c>
      <c r="E17" s="73"/>
      <c r="F17" s="174"/>
      <c r="G17" s="133"/>
      <c r="H17" s="152"/>
      <c r="I17" s="87">
        <f>I273</f>
        <v>15038.85232</v>
      </c>
      <c r="J17" s="5"/>
    </row>
    <row r="18" spans="1:10" s="6" customFormat="1" x14ac:dyDescent="0.25">
      <c r="A18" s="17"/>
      <c r="B18" s="111"/>
      <c r="C18" s="111"/>
      <c r="D18" s="19"/>
      <c r="E18" s="23"/>
      <c r="F18" s="173"/>
      <c r="G18" s="139"/>
      <c r="H18" s="150"/>
      <c r="I18" s="87"/>
      <c r="J18" s="9"/>
    </row>
    <row r="19" spans="1:10" s="4" customFormat="1" x14ac:dyDescent="0.25">
      <c r="A19" s="17" t="s">
        <v>131</v>
      </c>
      <c r="B19" s="111" t="s">
        <v>136</v>
      </c>
      <c r="C19" s="111"/>
      <c r="D19" s="21" t="s">
        <v>61</v>
      </c>
      <c r="E19" s="73"/>
      <c r="F19" s="174"/>
      <c r="G19" s="133"/>
      <c r="H19" s="152"/>
      <c r="I19" s="87">
        <f>I363</f>
        <v>4380</v>
      </c>
      <c r="J19" s="5"/>
    </row>
    <row r="20" spans="1:10" s="6" customFormat="1" x14ac:dyDescent="0.25">
      <c r="A20" s="17"/>
      <c r="B20" s="111"/>
      <c r="C20" s="111"/>
      <c r="D20" s="19"/>
      <c r="E20" s="23"/>
      <c r="F20" s="173"/>
      <c r="G20" s="139"/>
      <c r="H20" s="150"/>
      <c r="I20" s="87"/>
      <c r="J20" s="9"/>
    </row>
    <row r="21" spans="1:10" s="4" customFormat="1" x14ac:dyDescent="0.25">
      <c r="A21" s="17" t="s">
        <v>132</v>
      </c>
      <c r="B21" s="111" t="s">
        <v>136</v>
      </c>
      <c r="C21" s="111"/>
      <c r="D21" s="21" t="str">
        <f>+D366</f>
        <v>STRELOVOD IN IZENAČITVE POTENCIALOV</v>
      </c>
      <c r="E21" s="73"/>
      <c r="F21" s="174"/>
      <c r="G21" s="133"/>
      <c r="H21" s="152"/>
      <c r="I21" s="87">
        <f>I443</f>
        <v>608.52868839999996</v>
      </c>
      <c r="J21" s="5"/>
    </row>
    <row r="22" spans="1:10" s="6" customFormat="1" x14ac:dyDescent="0.25">
      <c r="A22" s="17"/>
      <c r="B22" s="111"/>
      <c r="C22" s="111"/>
      <c r="D22" s="19"/>
      <c r="E22" s="23"/>
      <c r="F22" s="173"/>
      <c r="G22" s="139"/>
      <c r="H22" s="150"/>
      <c r="I22" s="87"/>
      <c r="J22" s="9"/>
    </row>
    <row r="23" spans="1:10" s="10" customFormat="1" x14ac:dyDescent="0.2">
      <c r="A23" s="17" t="s">
        <v>133</v>
      </c>
      <c r="B23" s="111" t="s">
        <v>136</v>
      </c>
      <c r="C23" s="111"/>
      <c r="D23" s="21" t="s">
        <v>218</v>
      </c>
      <c r="E23" s="73"/>
      <c r="F23" s="174"/>
      <c r="G23" s="133"/>
      <c r="H23" s="152"/>
      <c r="I23" s="87">
        <f>I493</f>
        <v>7558.4783600000001</v>
      </c>
    </row>
    <row r="24" spans="1:10" s="6" customFormat="1" x14ac:dyDescent="0.25">
      <c r="A24" s="17"/>
      <c r="B24" s="111"/>
      <c r="C24" s="111"/>
      <c r="D24" s="19"/>
      <c r="E24" s="23"/>
      <c r="F24" s="173"/>
      <c r="G24" s="139"/>
      <c r="H24" s="150"/>
      <c r="I24" s="87"/>
      <c r="J24" s="9"/>
    </row>
    <row r="25" spans="1:10" s="4" customFormat="1" x14ac:dyDescent="0.25">
      <c r="A25" s="17" t="s">
        <v>134</v>
      </c>
      <c r="B25" s="111" t="s">
        <v>136</v>
      </c>
      <c r="C25" s="111"/>
      <c r="D25" s="19" t="s">
        <v>43</v>
      </c>
      <c r="E25" s="23"/>
      <c r="F25" s="173"/>
      <c r="G25" s="139"/>
      <c r="H25" s="150"/>
      <c r="I25" s="87">
        <f>I532</f>
        <v>3057</v>
      </c>
      <c r="J25" s="5"/>
    </row>
    <row r="26" spans="1:10" s="6" customFormat="1" x14ac:dyDescent="0.25">
      <c r="A26" s="17"/>
      <c r="B26" s="111"/>
      <c r="C26" s="111"/>
      <c r="D26" s="19"/>
      <c r="E26" s="23"/>
      <c r="F26" s="173"/>
      <c r="G26" s="139"/>
      <c r="H26" s="150"/>
      <c r="I26" s="87"/>
      <c r="J26" s="9"/>
    </row>
    <row r="27" spans="1:10" s="6" customFormat="1" x14ac:dyDescent="0.25">
      <c r="A27" s="17" t="s">
        <v>135</v>
      </c>
      <c r="B27" s="111" t="s">
        <v>136</v>
      </c>
      <c r="C27" s="111"/>
      <c r="D27" s="19" t="s">
        <v>682</v>
      </c>
      <c r="E27" s="23"/>
      <c r="F27" s="173"/>
      <c r="G27" s="139"/>
      <c r="H27" s="150"/>
      <c r="I27" s="87">
        <f>I560</f>
        <v>3193.6</v>
      </c>
      <c r="J27" s="9"/>
    </row>
    <row r="28" spans="1:10" s="6" customFormat="1" x14ac:dyDescent="0.25">
      <c r="A28" s="17"/>
      <c r="B28" s="111"/>
      <c r="C28" s="111"/>
      <c r="D28" s="19"/>
      <c r="E28" s="23"/>
      <c r="F28" s="173"/>
      <c r="G28" s="139"/>
      <c r="H28" s="150"/>
      <c r="I28" s="87"/>
      <c r="J28" s="9"/>
    </row>
    <row r="29" spans="1:10" s="6" customFormat="1" x14ac:dyDescent="0.25">
      <c r="A29" s="17" t="s">
        <v>90</v>
      </c>
      <c r="B29" s="111" t="s">
        <v>136</v>
      </c>
      <c r="C29" s="111"/>
      <c r="D29" s="19" t="s">
        <v>683</v>
      </c>
      <c r="E29" s="23"/>
      <c r="F29" s="173"/>
      <c r="G29" s="139"/>
      <c r="H29" s="150"/>
      <c r="I29" s="87">
        <f>I594</f>
        <v>3337.3599999999997</v>
      </c>
      <c r="J29" s="9"/>
    </row>
    <row r="30" spans="1:10" s="6" customFormat="1" x14ac:dyDescent="0.25">
      <c r="A30" s="17"/>
      <c r="B30" s="111"/>
      <c r="C30" s="111"/>
      <c r="D30" s="19"/>
      <c r="E30" s="23"/>
      <c r="F30" s="173"/>
      <c r="G30" s="139"/>
      <c r="H30" s="150"/>
      <c r="I30" s="87"/>
      <c r="J30" s="9"/>
    </row>
    <row r="31" spans="1:10" s="6" customFormat="1" x14ac:dyDescent="0.25">
      <c r="A31" s="17" t="s">
        <v>91</v>
      </c>
      <c r="B31" s="111" t="s">
        <v>136</v>
      </c>
      <c r="C31" s="111"/>
      <c r="D31" s="19" t="s">
        <v>388</v>
      </c>
      <c r="E31" s="23"/>
      <c r="F31" s="173"/>
      <c r="G31" s="139"/>
      <c r="H31" s="150"/>
      <c r="I31" s="87">
        <f>I631</f>
        <v>1639.4459999999999</v>
      </c>
      <c r="J31" s="9"/>
    </row>
    <row r="32" spans="1:10" s="6" customFormat="1" x14ac:dyDescent="0.25">
      <c r="A32" s="17"/>
      <c r="B32" s="111"/>
      <c r="C32" s="111"/>
      <c r="D32" s="19"/>
      <c r="E32" s="23"/>
      <c r="F32" s="173"/>
      <c r="G32" s="139"/>
      <c r="H32" s="150"/>
      <c r="I32" s="87"/>
      <c r="J32" s="9"/>
    </row>
    <row r="33" spans="1:10" s="4" customFormat="1" x14ac:dyDescent="0.25">
      <c r="A33" s="17" t="s">
        <v>92</v>
      </c>
      <c r="B33" s="111" t="s">
        <v>136</v>
      </c>
      <c r="C33" s="111"/>
      <c r="D33" s="22" t="s">
        <v>395</v>
      </c>
      <c r="E33" s="74"/>
      <c r="F33" s="173"/>
      <c r="G33" s="139"/>
      <c r="H33" s="150"/>
      <c r="I33" s="87">
        <f>I721</f>
        <v>20504.87</v>
      </c>
      <c r="J33" s="5"/>
    </row>
    <row r="34" spans="1:10" s="4" customFormat="1" x14ac:dyDescent="0.25">
      <c r="A34" s="17"/>
      <c r="B34" s="111"/>
      <c r="C34" s="111"/>
      <c r="D34" s="22"/>
      <c r="E34" s="74"/>
      <c r="F34" s="173"/>
      <c r="G34" s="139"/>
      <c r="H34" s="150"/>
      <c r="I34" s="87"/>
      <c r="J34" s="5"/>
    </row>
    <row r="35" spans="1:10" s="6" customFormat="1" x14ac:dyDescent="0.25">
      <c r="A35" s="17" t="s">
        <v>93</v>
      </c>
      <c r="B35" s="111" t="s">
        <v>136</v>
      </c>
      <c r="C35" s="111"/>
      <c r="D35" s="19" t="s">
        <v>622</v>
      </c>
      <c r="E35" s="23"/>
      <c r="F35" s="175"/>
      <c r="G35" s="139"/>
      <c r="H35" s="150"/>
      <c r="I35" s="87">
        <f>I813</f>
        <v>40441.695199999995</v>
      </c>
      <c r="J35" s="9"/>
    </row>
    <row r="36" spans="1:10" s="6" customFormat="1" x14ac:dyDescent="0.25">
      <c r="A36" s="17"/>
      <c r="B36" s="111"/>
      <c r="C36" s="111"/>
      <c r="D36" s="19"/>
      <c r="E36" s="23"/>
      <c r="F36" s="175"/>
      <c r="G36" s="139"/>
      <c r="H36" s="150"/>
      <c r="I36" s="87"/>
      <c r="J36" s="9"/>
    </row>
    <row r="37" spans="1:10" s="4" customFormat="1" ht="22.5" customHeight="1" x14ac:dyDescent="0.25">
      <c r="A37" s="17" t="s">
        <v>333</v>
      </c>
      <c r="B37" s="111" t="s">
        <v>136</v>
      </c>
      <c r="C37" s="111"/>
      <c r="D37" s="19" t="s">
        <v>595</v>
      </c>
      <c r="E37" s="23"/>
      <c r="F37" s="173"/>
      <c r="G37" s="139"/>
      <c r="H37" s="150"/>
      <c r="I37" s="87">
        <f>I876</f>
        <v>17092.4306</v>
      </c>
      <c r="J37" s="5"/>
    </row>
    <row r="38" spans="1:10" s="6" customFormat="1" x14ac:dyDescent="0.25">
      <c r="A38" s="17"/>
      <c r="B38" s="111"/>
      <c r="C38" s="111"/>
      <c r="D38" s="19"/>
      <c r="E38" s="23"/>
      <c r="F38" s="173"/>
      <c r="G38" s="139"/>
      <c r="H38" s="150"/>
      <c r="I38" s="87"/>
      <c r="J38" s="9"/>
    </row>
    <row r="39" spans="1:10" s="6" customFormat="1" x14ac:dyDescent="0.25">
      <c r="A39" s="17" t="s">
        <v>334</v>
      </c>
      <c r="B39" s="111" t="s">
        <v>136</v>
      </c>
      <c r="C39" s="111"/>
      <c r="D39" s="19" t="s">
        <v>610</v>
      </c>
      <c r="E39" s="23"/>
      <c r="F39" s="173"/>
      <c r="G39" s="139"/>
      <c r="H39" s="150"/>
      <c r="I39" s="87">
        <f>I907</f>
        <v>3615.7754000000004</v>
      </c>
      <c r="J39" s="9"/>
    </row>
    <row r="40" spans="1:10" s="6" customFormat="1" x14ac:dyDescent="0.25">
      <c r="A40" s="17"/>
      <c r="B40" s="111"/>
      <c r="C40" s="111"/>
      <c r="D40" s="19"/>
      <c r="E40" s="23"/>
      <c r="F40" s="173"/>
      <c r="G40" s="139"/>
      <c r="H40" s="150"/>
      <c r="I40" s="87"/>
      <c r="J40" s="9"/>
    </row>
    <row r="41" spans="1:10" s="4" customFormat="1" x14ac:dyDescent="0.25">
      <c r="A41" s="17" t="s">
        <v>684</v>
      </c>
      <c r="B41" s="111" t="s">
        <v>136</v>
      </c>
      <c r="C41" s="111"/>
      <c r="D41" s="19" t="s">
        <v>192</v>
      </c>
      <c r="E41" s="23"/>
      <c r="F41" s="173"/>
      <c r="G41" s="139"/>
      <c r="H41" s="150"/>
      <c r="I41" s="87">
        <f>I912</f>
        <v>600</v>
      </c>
      <c r="J41" s="5"/>
    </row>
    <row r="42" spans="1:10" s="6" customFormat="1" x14ac:dyDescent="0.25">
      <c r="A42" s="17"/>
      <c r="B42" s="111"/>
      <c r="C42" s="111"/>
      <c r="D42" s="19"/>
      <c r="E42" s="23"/>
      <c r="F42" s="173"/>
      <c r="G42" s="139"/>
      <c r="H42" s="150"/>
      <c r="I42" s="86"/>
      <c r="J42" s="34"/>
    </row>
    <row r="43" spans="1:10" s="6" customFormat="1" x14ac:dyDescent="0.25">
      <c r="A43" s="17" t="s">
        <v>685</v>
      </c>
      <c r="B43" s="111" t="s">
        <v>136</v>
      </c>
      <c r="C43" s="111"/>
      <c r="D43" s="19" t="s">
        <v>193</v>
      </c>
      <c r="E43" s="23"/>
      <c r="F43" s="173"/>
      <c r="G43" s="139"/>
      <c r="H43" s="150"/>
      <c r="I43" s="87">
        <f>I921</f>
        <v>1050</v>
      </c>
      <c r="J43" s="34"/>
    </row>
    <row r="44" spans="1:10" s="6" customFormat="1" x14ac:dyDescent="0.25">
      <c r="A44" s="17"/>
      <c r="B44" s="111"/>
      <c r="C44" s="111"/>
      <c r="D44" s="19"/>
      <c r="E44" s="23"/>
      <c r="F44" s="173"/>
      <c r="G44" s="139"/>
      <c r="H44" s="150"/>
      <c r="I44" s="86"/>
      <c r="J44" s="34"/>
    </row>
    <row r="45" spans="1:10" s="6" customFormat="1" x14ac:dyDescent="0.25">
      <c r="A45" s="17"/>
      <c r="B45" s="111"/>
      <c r="C45" s="111"/>
      <c r="D45" s="19"/>
      <c r="E45" s="23"/>
      <c r="F45" s="173"/>
      <c r="G45" s="139"/>
      <c r="H45" s="150"/>
      <c r="I45" s="86"/>
      <c r="J45" s="34"/>
    </row>
    <row r="46" spans="1:10" s="4" customFormat="1" ht="16.5" thickBot="1" x14ac:dyDescent="0.3">
      <c r="A46" s="30"/>
      <c r="B46" s="114" t="s">
        <v>136</v>
      </c>
      <c r="C46" s="114"/>
      <c r="D46" s="38" t="s">
        <v>137</v>
      </c>
      <c r="E46" s="75"/>
      <c r="F46" s="176"/>
      <c r="G46" s="166"/>
      <c r="H46" s="153"/>
      <c r="I46" s="88">
        <f>SUM(I14:I45)</f>
        <v>144478.4412684</v>
      </c>
      <c r="J46" s="5"/>
    </row>
    <row r="47" spans="1:10" s="6" customFormat="1" x14ac:dyDescent="0.25">
      <c r="A47" s="17"/>
      <c r="B47" s="111"/>
      <c r="C47" s="111"/>
      <c r="D47" s="19"/>
      <c r="E47" s="23"/>
      <c r="F47" s="173"/>
      <c r="G47" s="167"/>
      <c r="H47" s="154"/>
      <c r="I47" s="98"/>
      <c r="J47" s="9"/>
    </row>
    <row r="48" spans="1:10" s="6" customFormat="1" x14ac:dyDescent="0.25">
      <c r="A48" s="17"/>
      <c r="B48" s="111"/>
      <c r="C48" s="111"/>
      <c r="D48" s="19"/>
      <c r="E48" s="23"/>
      <c r="F48" s="173"/>
      <c r="G48" s="167"/>
      <c r="H48" s="154"/>
      <c r="I48" s="98"/>
      <c r="J48" s="9"/>
    </row>
    <row r="49" spans="1:10" s="6" customFormat="1" x14ac:dyDescent="0.25">
      <c r="A49" s="29" t="s">
        <v>129</v>
      </c>
      <c r="B49" s="113" t="s">
        <v>129</v>
      </c>
      <c r="C49" s="113"/>
      <c r="D49" s="32" t="s">
        <v>138</v>
      </c>
      <c r="E49" s="72"/>
      <c r="F49" s="171" t="s">
        <v>31</v>
      </c>
      <c r="G49" s="164" t="s">
        <v>32</v>
      </c>
      <c r="H49" s="147" t="s">
        <v>33</v>
      </c>
      <c r="I49" s="95" t="s">
        <v>34</v>
      </c>
      <c r="J49" s="9"/>
    </row>
    <row r="50" spans="1:10" s="6" customFormat="1" x14ac:dyDescent="0.25">
      <c r="A50" s="17" t="s">
        <v>129</v>
      </c>
      <c r="B50" s="115"/>
      <c r="C50" s="115"/>
      <c r="D50" s="24"/>
      <c r="E50" s="76"/>
      <c r="F50" s="173"/>
      <c r="G50" s="139"/>
      <c r="H50" s="150"/>
      <c r="I50" s="97"/>
      <c r="J50" s="9"/>
    </row>
    <row r="51" spans="1:10" s="6" customFormat="1" x14ac:dyDescent="0.25">
      <c r="A51" s="17" t="s">
        <v>129</v>
      </c>
      <c r="B51" s="115"/>
      <c r="C51" s="115"/>
      <c r="D51" s="33" t="s">
        <v>86</v>
      </c>
      <c r="E51" s="80"/>
      <c r="F51" s="173"/>
      <c r="G51" s="139"/>
      <c r="H51" s="150"/>
      <c r="I51" s="97"/>
      <c r="J51" s="9"/>
    </row>
    <row r="52" spans="1:10" s="6" customFormat="1" ht="47.25" x14ac:dyDescent="0.25">
      <c r="A52" s="17" t="s">
        <v>129</v>
      </c>
      <c r="B52" s="111"/>
      <c r="C52" s="111"/>
      <c r="D52" s="28" t="s">
        <v>190</v>
      </c>
      <c r="E52" s="77"/>
      <c r="F52" s="173"/>
      <c r="G52" s="139"/>
      <c r="H52" s="150"/>
      <c r="I52" s="86"/>
      <c r="J52" s="9"/>
    </row>
    <row r="53" spans="1:10" s="6" customFormat="1" x14ac:dyDescent="0.25">
      <c r="A53" s="17" t="s">
        <v>129</v>
      </c>
      <c r="B53" s="111"/>
      <c r="C53" s="111"/>
      <c r="D53" s="25" t="s">
        <v>139</v>
      </c>
      <c r="E53" s="77"/>
      <c r="F53" s="173"/>
      <c r="G53" s="139"/>
      <c r="H53" s="150"/>
      <c r="I53" s="86"/>
      <c r="J53" s="9"/>
    </row>
    <row r="54" spans="1:10" s="6" customFormat="1" x14ac:dyDescent="0.25">
      <c r="A54" s="17" t="s">
        <v>129</v>
      </c>
      <c r="B54" s="116"/>
      <c r="C54" s="116"/>
      <c r="D54" s="39"/>
      <c r="E54" s="40"/>
      <c r="F54" s="177"/>
      <c r="G54" s="134"/>
      <c r="H54" s="89"/>
      <c r="I54" s="99"/>
      <c r="J54" s="9"/>
    </row>
    <row r="55" spans="1:10" s="6" customFormat="1" ht="110.25" x14ac:dyDescent="0.25">
      <c r="A55" s="17" t="s">
        <v>129</v>
      </c>
      <c r="B55" s="116" t="s">
        <v>338</v>
      </c>
      <c r="C55" s="116"/>
      <c r="D55" s="39" t="s">
        <v>339</v>
      </c>
      <c r="E55" s="40"/>
      <c r="F55" s="173" t="s">
        <v>141</v>
      </c>
      <c r="G55" s="135">
        <v>19</v>
      </c>
      <c r="H55" s="90">
        <v>241.6</v>
      </c>
      <c r="I55" s="100">
        <f>G55*H55</f>
        <v>4590.3999999999996</v>
      </c>
      <c r="J55" s="9"/>
    </row>
    <row r="56" spans="1:10" s="6" customFormat="1" x14ac:dyDescent="0.25">
      <c r="A56" s="17" t="s">
        <v>129</v>
      </c>
      <c r="B56" s="116"/>
      <c r="C56" s="116"/>
      <c r="D56" s="39"/>
      <c r="E56" s="40"/>
      <c r="F56" s="173"/>
      <c r="G56" s="135"/>
      <c r="H56" s="90"/>
      <c r="I56" s="100"/>
      <c r="J56" s="9"/>
    </row>
    <row r="57" spans="1:10" s="6" customFormat="1" ht="63" x14ac:dyDescent="0.25">
      <c r="A57" s="17" t="s">
        <v>129</v>
      </c>
      <c r="B57" s="116" t="s">
        <v>340</v>
      </c>
      <c r="C57" s="116"/>
      <c r="D57" s="39" t="s">
        <v>341</v>
      </c>
      <c r="E57" s="40"/>
      <c r="F57" s="173" t="s">
        <v>141</v>
      </c>
      <c r="G57" s="135">
        <v>3</v>
      </c>
      <c r="H57" s="90">
        <v>146</v>
      </c>
      <c r="I57" s="100">
        <f t="shared" ref="I57:I58" si="0">G57*H57</f>
        <v>438</v>
      </c>
      <c r="J57" s="9"/>
    </row>
    <row r="58" spans="1:10" s="6" customFormat="1" x14ac:dyDescent="0.25">
      <c r="A58" s="17" t="s">
        <v>129</v>
      </c>
      <c r="B58" s="116"/>
      <c r="C58" s="116"/>
      <c r="D58" s="39" t="s">
        <v>342</v>
      </c>
      <c r="E58" s="40"/>
      <c r="F58" s="173" t="s">
        <v>141</v>
      </c>
      <c r="G58" s="135">
        <v>3</v>
      </c>
      <c r="H58" s="90">
        <v>3.4</v>
      </c>
      <c r="I58" s="100">
        <f t="shared" si="0"/>
        <v>10.199999999999999</v>
      </c>
      <c r="J58" s="9"/>
    </row>
    <row r="59" spans="1:10" s="6" customFormat="1" x14ac:dyDescent="0.25">
      <c r="A59" s="17" t="s">
        <v>129</v>
      </c>
      <c r="B59" s="116"/>
      <c r="C59" s="116"/>
      <c r="D59" s="39"/>
      <c r="E59" s="40"/>
      <c r="F59" s="173"/>
      <c r="G59" s="135"/>
      <c r="H59" s="89"/>
      <c r="I59" s="99"/>
      <c r="J59" s="9"/>
    </row>
    <row r="60" spans="1:10" s="6" customFormat="1" ht="63" x14ac:dyDescent="0.25">
      <c r="A60" s="17" t="s">
        <v>129</v>
      </c>
      <c r="B60" s="116" t="s">
        <v>343</v>
      </c>
      <c r="C60" s="116"/>
      <c r="D60" s="39" t="s">
        <v>344</v>
      </c>
      <c r="E60" s="40"/>
      <c r="F60" s="173" t="s">
        <v>141</v>
      </c>
      <c r="G60" s="135">
        <v>3</v>
      </c>
      <c r="H60" s="90">
        <v>261.25</v>
      </c>
      <c r="I60" s="100">
        <f t="shared" ref="I60:I61" si="1">G60*H60</f>
        <v>783.75</v>
      </c>
      <c r="J60" s="9"/>
    </row>
    <row r="61" spans="1:10" s="6" customFormat="1" x14ac:dyDescent="0.25">
      <c r="A61" s="17" t="s">
        <v>129</v>
      </c>
      <c r="B61" s="116"/>
      <c r="C61" s="116"/>
      <c r="D61" s="39" t="s">
        <v>345</v>
      </c>
      <c r="E61" s="40"/>
      <c r="F61" s="173" t="s">
        <v>141</v>
      </c>
      <c r="G61" s="135">
        <v>6</v>
      </c>
      <c r="H61" s="90">
        <v>3.8</v>
      </c>
      <c r="I61" s="100">
        <f t="shared" si="1"/>
        <v>22.799999999999997</v>
      </c>
      <c r="J61" s="9"/>
    </row>
    <row r="62" spans="1:10" s="6" customFormat="1" x14ac:dyDescent="0.25">
      <c r="A62" s="17"/>
      <c r="B62" s="116"/>
      <c r="C62" s="116"/>
      <c r="D62" s="39"/>
      <c r="E62" s="40"/>
      <c r="F62" s="173"/>
      <c r="G62" s="135"/>
      <c r="H62" s="90"/>
      <c r="I62" s="100"/>
      <c r="J62" s="9"/>
    </row>
    <row r="63" spans="1:10" s="6" customFormat="1" ht="78.75" x14ac:dyDescent="0.25">
      <c r="A63" s="17" t="s">
        <v>129</v>
      </c>
      <c r="B63" s="116" t="s">
        <v>346</v>
      </c>
      <c r="C63" s="116"/>
      <c r="D63" s="39" t="s">
        <v>687</v>
      </c>
      <c r="E63" s="40"/>
      <c r="F63" s="173" t="s">
        <v>141</v>
      </c>
      <c r="G63" s="135">
        <v>1</v>
      </c>
      <c r="H63" s="90">
        <v>38</v>
      </c>
      <c r="I63" s="100">
        <f t="shared" ref="I63:I64" si="2">G63*H63</f>
        <v>38</v>
      </c>
      <c r="J63" s="9"/>
    </row>
    <row r="64" spans="1:10" s="6" customFormat="1" x14ac:dyDescent="0.25">
      <c r="A64" s="17" t="s">
        <v>129</v>
      </c>
      <c r="B64" s="116"/>
      <c r="C64" s="116"/>
      <c r="D64" s="39" t="s">
        <v>347</v>
      </c>
      <c r="E64" s="40"/>
      <c r="F64" s="173" t="s">
        <v>141</v>
      </c>
      <c r="G64" s="135">
        <v>1</v>
      </c>
      <c r="H64" s="90">
        <v>8</v>
      </c>
      <c r="I64" s="100">
        <f t="shared" si="2"/>
        <v>8</v>
      </c>
      <c r="J64" s="9"/>
    </row>
    <row r="65" spans="1:10" s="6" customFormat="1" x14ac:dyDescent="0.25">
      <c r="A65" s="17"/>
      <c r="B65" s="116"/>
      <c r="C65" s="116"/>
      <c r="D65" s="39"/>
      <c r="E65" s="40"/>
      <c r="F65" s="173"/>
      <c r="G65" s="135"/>
      <c r="H65" s="90"/>
      <c r="I65" s="100"/>
      <c r="J65" s="9"/>
    </row>
    <row r="66" spans="1:10" s="6" customFormat="1" ht="110.25" x14ac:dyDescent="0.25">
      <c r="A66" s="17" t="s">
        <v>129</v>
      </c>
      <c r="B66" s="116" t="s">
        <v>348</v>
      </c>
      <c r="C66" s="116"/>
      <c r="D66" s="39" t="s">
        <v>688</v>
      </c>
      <c r="E66" s="40"/>
      <c r="F66" s="173" t="s">
        <v>141</v>
      </c>
      <c r="G66" s="135">
        <v>26</v>
      </c>
      <c r="H66" s="90">
        <v>32</v>
      </c>
      <c r="I66" s="100">
        <f>G66*H66</f>
        <v>832</v>
      </c>
      <c r="J66" s="9"/>
    </row>
    <row r="67" spans="1:10" s="6" customFormat="1" x14ac:dyDescent="0.25">
      <c r="A67" s="17" t="s">
        <v>129</v>
      </c>
      <c r="B67" s="116"/>
      <c r="C67" s="116"/>
      <c r="D67" s="39"/>
      <c r="E67" s="40"/>
      <c r="F67" s="173"/>
      <c r="G67" s="135"/>
      <c r="H67" s="89"/>
      <c r="I67" s="99"/>
      <c r="J67" s="9"/>
    </row>
    <row r="68" spans="1:10" s="6" customFormat="1" ht="78.75" x14ac:dyDescent="0.25">
      <c r="A68" s="17" t="s">
        <v>129</v>
      </c>
      <c r="B68" s="116" t="s">
        <v>349</v>
      </c>
      <c r="C68" s="116"/>
      <c r="D68" s="39" t="s">
        <v>689</v>
      </c>
      <c r="E68" s="40"/>
      <c r="F68" s="173" t="s">
        <v>141</v>
      </c>
      <c r="G68" s="135">
        <v>6</v>
      </c>
      <c r="H68" s="90">
        <v>133</v>
      </c>
      <c r="I68" s="100">
        <f t="shared" ref="I68:I69" si="3">G68*H68</f>
        <v>798</v>
      </c>
      <c r="J68" s="9"/>
    </row>
    <row r="69" spans="1:10" s="6" customFormat="1" x14ac:dyDescent="0.25">
      <c r="A69" s="17" t="s">
        <v>129</v>
      </c>
      <c r="B69" s="116"/>
      <c r="C69" s="116"/>
      <c r="D69" s="55" t="s">
        <v>350</v>
      </c>
      <c r="E69" s="40"/>
      <c r="F69" s="173" t="s">
        <v>141</v>
      </c>
      <c r="G69" s="135">
        <v>12</v>
      </c>
      <c r="H69" s="90">
        <v>8</v>
      </c>
      <c r="I69" s="100">
        <f t="shared" si="3"/>
        <v>96</v>
      </c>
      <c r="J69" s="9"/>
    </row>
    <row r="70" spans="1:10" s="6" customFormat="1" x14ac:dyDescent="0.25">
      <c r="A70" s="17" t="s">
        <v>129</v>
      </c>
      <c r="B70" s="116"/>
      <c r="C70" s="116"/>
      <c r="D70" s="39"/>
      <c r="E70" s="40"/>
      <c r="F70" s="173"/>
      <c r="G70" s="135"/>
      <c r="H70" s="89"/>
      <c r="I70" s="99"/>
      <c r="J70" s="9"/>
    </row>
    <row r="71" spans="1:10" s="6" customFormat="1" ht="63" x14ac:dyDescent="0.25">
      <c r="A71" s="17" t="s">
        <v>129</v>
      </c>
      <c r="B71" s="116" t="s">
        <v>351</v>
      </c>
      <c r="C71" s="116"/>
      <c r="D71" s="39" t="s">
        <v>690</v>
      </c>
      <c r="E71" s="40"/>
      <c r="F71" s="173" t="s">
        <v>141</v>
      </c>
      <c r="G71" s="135">
        <v>10</v>
      </c>
      <c r="H71" s="90">
        <v>58</v>
      </c>
      <c r="I71" s="100">
        <f t="shared" ref="I71:I72" si="4">G71*H71</f>
        <v>580</v>
      </c>
      <c r="J71" s="9"/>
    </row>
    <row r="72" spans="1:10" s="6" customFormat="1" x14ac:dyDescent="0.25">
      <c r="A72" s="17" t="s">
        <v>129</v>
      </c>
      <c r="B72" s="116"/>
      <c r="C72" s="116"/>
      <c r="D72" s="55" t="s">
        <v>350</v>
      </c>
      <c r="E72" s="40"/>
      <c r="F72" s="173" t="s">
        <v>141</v>
      </c>
      <c r="G72" s="135">
        <v>20</v>
      </c>
      <c r="H72" s="90">
        <v>8</v>
      </c>
      <c r="I72" s="100">
        <f t="shared" si="4"/>
        <v>160</v>
      </c>
      <c r="J72" s="9"/>
    </row>
    <row r="73" spans="1:10" s="6" customFormat="1" x14ac:dyDescent="0.25">
      <c r="A73" s="17" t="s">
        <v>129</v>
      </c>
      <c r="B73" s="116"/>
      <c r="C73" s="116"/>
      <c r="D73" s="39"/>
      <c r="E73" s="40"/>
      <c r="F73" s="173"/>
      <c r="G73" s="135"/>
      <c r="H73" s="89"/>
      <c r="I73" s="99"/>
      <c r="J73" s="9"/>
    </row>
    <row r="74" spans="1:10" s="6" customFormat="1" ht="126" x14ac:dyDescent="0.25">
      <c r="A74" s="17" t="s">
        <v>129</v>
      </c>
      <c r="B74" s="116" t="s">
        <v>352</v>
      </c>
      <c r="C74" s="116"/>
      <c r="D74" s="39" t="s">
        <v>691</v>
      </c>
      <c r="E74" s="40"/>
      <c r="F74" s="173" t="s">
        <v>141</v>
      </c>
      <c r="G74" s="135">
        <v>8</v>
      </c>
      <c r="H74" s="90">
        <v>192</v>
      </c>
      <c r="I74" s="100">
        <f t="shared" ref="I74:I75" si="5">G74*H74</f>
        <v>1536</v>
      </c>
      <c r="J74" s="9"/>
    </row>
    <row r="75" spans="1:10" s="6" customFormat="1" ht="31.5" x14ac:dyDescent="0.25">
      <c r="A75" s="17" t="s">
        <v>129</v>
      </c>
      <c r="B75" s="116"/>
      <c r="C75" s="116"/>
      <c r="D75" s="39" t="s">
        <v>353</v>
      </c>
      <c r="E75" s="40"/>
      <c r="F75" s="173" t="s">
        <v>141</v>
      </c>
      <c r="G75" s="136">
        <v>2</v>
      </c>
      <c r="H75" s="91">
        <v>77.2</v>
      </c>
      <c r="I75" s="100">
        <f t="shared" si="5"/>
        <v>154.4</v>
      </c>
      <c r="J75" s="9"/>
    </row>
    <row r="76" spans="1:10" s="6" customFormat="1" x14ac:dyDescent="0.25">
      <c r="A76" s="17" t="s">
        <v>129</v>
      </c>
      <c r="B76" s="116"/>
      <c r="C76" s="116"/>
      <c r="D76" s="39"/>
      <c r="E76" s="40"/>
      <c r="F76" s="173"/>
      <c r="G76" s="135"/>
      <c r="H76" s="89"/>
      <c r="I76" s="99"/>
      <c r="J76" s="9"/>
    </row>
    <row r="77" spans="1:10" s="6" customFormat="1" ht="63" x14ac:dyDescent="0.25">
      <c r="A77" s="17" t="s">
        <v>129</v>
      </c>
      <c r="B77" s="116" t="s">
        <v>354</v>
      </c>
      <c r="C77" s="116"/>
      <c r="D77" s="39" t="s">
        <v>355</v>
      </c>
      <c r="E77" s="40"/>
      <c r="F77" s="173" t="s">
        <v>141</v>
      </c>
      <c r="G77" s="136">
        <v>4</v>
      </c>
      <c r="H77" s="91">
        <v>54.49</v>
      </c>
      <c r="I77" s="100">
        <f t="shared" ref="I77:I78" si="6">G77*H77</f>
        <v>217.96</v>
      </c>
      <c r="J77" s="9"/>
    </row>
    <row r="78" spans="1:10" s="6" customFormat="1" x14ac:dyDescent="0.25">
      <c r="A78" s="17" t="s">
        <v>129</v>
      </c>
      <c r="B78" s="116"/>
      <c r="C78" s="116"/>
      <c r="D78" s="39" t="s">
        <v>356</v>
      </c>
      <c r="E78" s="40"/>
      <c r="F78" s="173" t="s">
        <v>141</v>
      </c>
      <c r="G78" s="136">
        <v>8</v>
      </c>
      <c r="H78" s="91">
        <v>4.5</v>
      </c>
      <c r="I78" s="100">
        <f t="shared" si="6"/>
        <v>36</v>
      </c>
      <c r="J78" s="9"/>
    </row>
    <row r="79" spans="1:10" s="6" customFormat="1" x14ac:dyDescent="0.25">
      <c r="A79" s="17" t="s">
        <v>129</v>
      </c>
      <c r="B79" s="116"/>
      <c r="C79" s="116"/>
      <c r="D79" s="39"/>
      <c r="E79" s="40"/>
      <c r="F79" s="173"/>
      <c r="G79" s="135"/>
      <c r="H79" s="89"/>
      <c r="I79" s="99"/>
      <c r="J79" s="9"/>
    </row>
    <row r="80" spans="1:10" s="6" customFormat="1" ht="110.25" x14ac:dyDescent="0.25">
      <c r="A80" s="17" t="s">
        <v>129</v>
      </c>
      <c r="B80" s="116" t="s">
        <v>357</v>
      </c>
      <c r="C80" s="116"/>
      <c r="D80" s="39" t="s">
        <v>692</v>
      </c>
      <c r="E80" s="40"/>
      <c r="F80" s="173" t="s">
        <v>141</v>
      </c>
      <c r="G80" s="135">
        <v>40</v>
      </c>
      <c r="H80" s="90">
        <v>150.6</v>
      </c>
      <c r="I80" s="100">
        <f>G80*H80</f>
        <v>6024</v>
      </c>
      <c r="J80" s="9"/>
    </row>
    <row r="81" spans="1:10" s="6" customFormat="1" x14ac:dyDescent="0.25">
      <c r="A81" s="17" t="s">
        <v>129</v>
      </c>
      <c r="B81" s="116"/>
      <c r="C81" s="116"/>
      <c r="D81" s="39"/>
      <c r="E81" s="40"/>
      <c r="F81" s="173"/>
      <c r="G81" s="135"/>
      <c r="H81" s="89"/>
      <c r="I81" s="99"/>
      <c r="J81" s="9"/>
    </row>
    <row r="82" spans="1:10" s="6" customFormat="1" ht="78.75" x14ac:dyDescent="0.25">
      <c r="A82" s="17" t="s">
        <v>129</v>
      </c>
      <c r="B82" s="116" t="s">
        <v>358</v>
      </c>
      <c r="C82" s="116"/>
      <c r="D82" s="39" t="s">
        <v>693</v>
      </c>
      <c r="E82" s="40"/>
      <c r="F82" s="173" t="s">
        <v>141</v>
      </c>
      <c r="G82" s="135">
        <v>8</v>
      </c>
      <c r="H82" s="90">
        <v>23</v>
      </c>
      <c r="I82" s="100">
        <f>G82*H82</f>
        <v>184</v>
      </c>
      <c r="J82" s="9"/>
    </row>
    <row r="83" spans="1:10" s="6" customFormat="1" x14ac:dyDescent="0.25">
      <c r="A83" s="17" t="s">
        <v>129</v>
      </c>
      <c r="B83" s="116"/>
      <c r="C83" s="116"/>
      <c r="D83" s="39"/>
      <c r="E83" s="40"/>
      <c r="F83" s="173"/>
      <c r="G83" s="135"/>
      <c r="H83" s="89"/>
      <c r="I83" s="99"/>
      <c r="J83" s="9"/>
    </row>
    <row r="84" spans="1:10" s="6" customFormat="1" ht="94.5" x14ac:dyDescent="0.25">
      <c r="A84" s="17" t="s">
        <v>129</v>
      </c>
      <c r="B84" s="116" t="s">
        <v>359</v>
      </c>
      <c r="C84" s="116"/>
      <c r="D84" s="39" t="s">
        <v>694</v>
      </c>
      <c r="E84" s="40"/>
      <c r="F84" s="173" t="s">
        <v>141</v>
      </c>
      <c r="G84" s="135">
        <v>1</v>
      </c>
      <c r="H84" s="90">
        <v>367.87</v>
      </c>
      <c r="I84" s="100">
        <f t="shared" ref="I84:I86" si="7">G84*H84</f>
        <v>367.87</v>
      </c>
      <c r="J84" s="9"/>
    </row>
    <row r="85" spans="1:10" s="6" customFormat="1" x14ac:dyDescent="0.25">
      <c r="A85" s="17" t="s">
        <v>129</v>
      </c>
      <c r="B85" s="116"/>
      <c r="C85" s="116"/>
      <c r="D85" s="39" t="s">
        <v>360</v>
      </c>
      <c r="E85" s="40"/>
      <c r="F85" s="173" t="s">
        <v>141</v>
      </c>
      <c r="G85" s="135">
        <v>1</v>
      </c>
      <c r="H85" s="90">
        <v>25.19</v>
      </c>
      <c r="I85" s="100">
        <f t="shared" si="7"/>
        <v>25.19</v>
      </c>
      <c r="J85" s="9"/>
    </row>
    <row r="86" spans="1:10" s="6" customFormat="1" x14ac:dyDescent="0.25">
      <c r="A86" s="17" t="s">
        <v>129</v>
      </c>
      <c r="B86" s="116"/>
      <c r="C86" s="116"/>
      <c r="D86" s="39" t="s">
        <v>361</v>
      </c>
      <c r="E86" s="40"/>
      <c r="F86" s="173" t="s">
        <v>141</v>
      </c>
      <c r="G86" s="135">
        <v>2</v>
      </c>
      <c r="H86" s="90">
        <v>4.5</v>
      </c>
      <c r="I86" s="100">
        <f t="shared" si="7"/>
        <v>9</v>
      </c>
      <c r="J86" s="9"/>
    </row>
    <row r="87" spans="1:10" s="6" customFormat="1" x14ac:dyDescent="0.25">
      <c r="A87" s="17" t="s">
        <v>129</v>
      </c>
      <c r="B87" s="116"/>
      <c r="C87" s="116"/>
      <c r="D87" s="39"/>
      <c r="E87" s="40"/>
      <c r="F87" s="173"/>
      <c r="G87" s="135"/>
      <c r="H87" s="89"/>
      <c r="I87" s="99"/>
      <c r="J87" s="9"/>
    </row>
    <row r="88" spans="1:10" s="6" customFormat="1" ht="94.5" x14ac:dyDescent="0.25">
      <c r="A88" s="17" t="s">
        <v>129</v>
      </c>
      <c r="B88" s="116" t="s">
        <v>362</v>
      </c>
      <c r="C88" s="116"/>
      <c r="D88" s="39" t="s">
        <v>695</v>
      </c>
      <c r="E88" s="40"/>
      <c r="F88" s="173" t="s">
        <v>141</v>
      </c>
      <c r="G88" s="135">
        <v>1</v>
      </c>
      <c r="H88" s="90">
        <v>304.35000000000002</v>
      </c>
      <c r="I88" s="100">
        <f t="shared" ref="I88:I90" si="8">G88*H88</f>
        <v>304.35000000000002</v>
      </c>
      <c r="J88" s="9"/>
    </row>
    <row r="89" spans="1:10" s="6" customFormat="1" x14ac:dyDescent="0.25">
      <c r="A89" s="17" t="s">
        <v>129</v>
      </c>
      <c r="B89" s="116"/>
      <c r="C89" s="116"/>
      <c r="D89" s="39" t="s">
        <v>360</v>
      </c>
      <c r="E89" s="40"/>
      <c r="F89" s="173" t="s">
        <v>141</v>
      </c>
      <c r="G89" s="135">
        <v>1</v>
      </c>
      <c r="H89" s="90">
        <v>25.19</v>
      </c>
      <c r="I89" s="100">
        <f t="shared" si="8"/>
        <v>25.19</v>
      </c>
      <c r="J89" s="9"/>
    </row>
    <row r="90" spans="1:10" s="6" customFormat="1" x14ac:dyDescent="0.25">
      <c r="A90" s="17" t="s">
        <v>129</v>
      </c>
      <c r="B90" s="116"/>
      <c r="C90" s="116"/>
      <c r="D90" s="39" t="s">
        <v>363</v>
      </c>
      <c r="E90" s="40"/>
      <c r="F90" s="173" t="s">
        <v>141</v>
      </c>
      <c r="G90" s="135">
        <v>2</v>
      </c>
      <c r="H90" s="90">
        <v>3.8</v>
      </c>
      <c r="I90" s="100">
        <f t="shared" si="8"/>
        <v>7.6</v>
      </c>
      <c r="J90" s="9"/>
    </row>
    <row r="91" spans="1:10" s="6" customFormat="1" x14ac:dyDescent="0.25">
      <c r="A91" s="17" t="s">
        <v>129</v>
      </c>
      <c r="B91" s="116"/>
      <c r="C91" s="116"/>
      <c r="D91" s="39"/>
      <c r="E91" s="40"/>
      <c r="F91" s="173"/>
      <c r="G91" s="135"/>
      <c r="H91" s="89"/>
      <c r="I91" s="99"/>
      <c r="J91" s="9"/>
    </row>
    <row r="92" spans="1:10" s="6" customFormat="1" ht="78.75" x14ac:dyDescent="0.25">
      <c r="A92" s="17" t="s">
        <v>129</v>
      </c>
      <c r="B92" s="116" t="s">
        <v>364</v>
      </c>
      <c r="C92" s="116"/>
      <c r="D92" s="39" t="s">
        <v>696</v>
      </c>
      <c r="E92" s="40"/>
      <c r="F92" s="173" t="s">
        <v>141</v>
      </c>
      <c r="G92" s="135">
        <v>2</v>
      </c>
      <c r="H92" s="90">
        <v>242.8</v>
      </c>
      <c r="I92" s="100">
        <f t="shared" ref="I92:I94" si="9">G92*H92</f>
        <v>485.6</v>
      </c>
      <c r="J92" s="9"/>
    </row>
    <row r="93" spans="1:10" s="6" customFormat="1" x14ac:dyDescent="0.25">
      <c r="A93" s="17" t="s">
        <v>129</v>
      </c>
      <c r="B93" s="116"/>
      <c r="C93" s="116"/>
      <c r="D93" s="39" t="s">
        <v>360</v>
      </c>
      <c r="E93" s="40"/>
      <c r="F93" s="173" t="s">
        <v>141</v>
      </c>
      <c r="G93" s="135">
        <v>2</v>
      </c>
      <c r="H93" s="90">
        <v>25.19</v>
      </c>
      <c r="I93" s="100">
        <f t="shared" si="9"/>
        <v>50.38</v>
      </c>
      <c r="J93" s="9"/>
    </row>
    <row r="94" spans="1:10" s="6" customFormat="1" x14ac:dyDescent="0.25">
      <c r="A94" s="17" t="s">
        <v>129</v>
      </c>
      <c r="B94" s="116"/>
      <c r="C94" s="116"/>
      <c r="D94" s="39" t="s">
        <v>363</v>
      </c>
      <c r="E94" s="40"/>
      <c r="F94" s="173" t="s">
        <v>141</v>
      </c>
      <c r="G94" s="135">
        <v>4</v>
      </c>
      <c r="H94" s="90">
        <v>3.8</v>
      </c>
      <c r="I94" s="100">
        <f t="shared" si="9"/>
        <v>15.2</v>
      </c>
      <c r="J94" s="9"/>
    </row>
    <row r="95" spans="1:10" s="6" customFormat="1" x14ac:dyDescent="0.25">
      <c r="A95" s="17" t="s">
        <v>129</v>
      </c>
      <c r="B95" s="116"/>
      <c r="C95" s="116"/>
      <c r="D95" s="39"/>
      <c r="E95" s="40"/>
      <c r="F95" s="173"/>
      <c r="G95" s="135"/>
      <c r="H95" s="89"/>
      <c r="I95" s="99"/>
      <c r="J95" s="9"/>
    </row>
    <row r="96" spans="1:10" s="6" customFormat="1" ht="94.5" x14ac:dyDescent="0.25">
      <c r="A96" s="17" t="s">
        <v>129</v>
      </c>
      <c r="B96" s="116" t="s">
        <v>365</v>
      </c>
      <c r="C96" s="116"/>
      <c r="D96" s="39" t="s">
        <v>695</v>
      </c>
      <c r="E96" s="40"/>
      <c r="F96" s="173" t="s">
        <v>141</v>
      </c>
      <c r="G96" s="135">
        <v>1</v>
      </c>
      <c r="H96" s="90">
        <v>215.6</v>
      </c>
      <c r="I96" s="100">
        <f t="shared" ref="I96:I98" si="10">G96*H96</f>
        <v>215.6</v>
      </c>
      <c r="J96" s="9"/>
    </row>
    <row r="97" spans="1:10" s="6" customFormat="1" x14ac:dyDescent="0.25">
      <c r="A97" s="17"/>
      <c r="B97" s="116"/>
      <c r="C97" s="116"/>
      <c r="D97" s="39" t="s">
        <v>360</v>
      </c>
      <c r="E97" s="40"/>
      <c r="F97" s="173" t="s">
        <v>141</v>
      </c>
      <c r="G97" s="135">
        <v>2</v>
      </c>
      <c r="H97" s="90">
        <v>25.19</v>
      </c>
      <c r="I97" s="100">
        <f t="shared" si="10"/>
        <v>50.38</v>
      </c>
      <c r="J97" s="9"/>
    </row>
    <row r="98" spans="1:10" s="6" customFormat="1" x14ac:dyDescent="0.25">
      <c r="A98" s="17" t="s">
        <v>129</v>
      </c>
      <c r="B98" s="116"/>
      <c r="C98" s="116"/>
      <c r="D98" s="39" t="s">
        <v>363</v>
      </c>
      <c r="E98" s="40"/>
      <c r="F98" s="173" t="s">
        <v>141</v>
      </c>
      <c r="G98" s="135">
        <v>2</v>
      </c>
      <c r="H98" s="90">
        <v>3.8</v>
      </c>
      <c r="I98" s="100">
        <f t="shared" si="10"/>
        <v>7.6</v>
      </c>
      <c r="J98" s="9"/>
    </row>
    <row r="99" spans="1:10" s="6" customFormat="1" x14ac:dyDescent="0.25">
      <c r="A99" s="17" t="s">
        <v>129</v>
      </c>
      <c r="B99" s="116"/>
      <c r="C99" s="116"/>
      <c r="D99" s="55"/>
      <c r="E99" s="40"/>
      <c r="F99" s="173"/>
      <c r="G99" s="135"/>
      <c r="H99" s="89"/>
      <c r="I99" s="99"/>
      <c r="J99" s="9"/>
    </row>
    <row r="100" spans="1:10" s="6" customFormat="1" ht="141.75" x14ac:dyDescent="0.25">
      <c r="A100" s="17" t="s">
        <v>129</v>
      </c>
      <c r="B100" s="116" t="s">
        <v>366</v>
      </c>
      <c r="C100" s="116"/>
      <c r="D100" s="39" t="s">
        <v>367</v>
      </c>
      <c r="E100" s="40"/>
      <c r="F100" s="173" t="s">
        <v>141</v>
      </c>
      <c r="G100" s="136">
        <v>2</v>
      </c>
      <c r="H100" s="91">
        <v>139.5</v>
      </c>
      <c r="I100" s="100">
        <f t="shared" ref="I100:I101" si="11">G100*H100</f>
        <v>279</v>
      </c>
      <c r="J100" s="9"/>
    </row>
    <row r="101" spans="1:10" s="6" customFormat="1" x14ac:dyDescent="0.25">
      <c r="A101" s="17" t="s">
        <v>129</v>
      </c>
      <c r="B101" s="116"/>
      <c r="C101" s="116"/>
      <c r="D101" s="55" t="s">
        <v>350</v>
      </c>
      <c r="E101" s="40"/>
      <c r="F101" s="173" t="s">
        <v>141</v>
      </c>
      <c r="G101" s="135">
        <v>2</v>
      </c>
      <c r="H101" s="90">
        <v>8</v>
      </c>
      <c r="I101" s="100">
        <f t="shared" si="11"/>
        <v>16</v>
      </c>
      <c r="J101" s="9"/>
    </row>
    <row r="102" spans="1:10" s="6" customFormat="1" x14ac:dyDescent="0.25">
      <c r="A102" s="17" t="s">
        <v>129</v>
      </c>
      <c r="B102" s="116"/>
      <c r="C102" s="116"/>
      <c r="D102" s="39"/>
      <c r="E102" s="40"/>
      <c r="F102" s="173"/>
      <c r="G102" s="135"/>
      <c r="H102" s="89"/>
      <c r="I102" s="99"/>
      <c r="J102" s="9"/>
    </row>
    <row r="103" spans="1:10" s="6" customFormat="1" ht="204.75" x14ac:dyDescent="0.25">
      <c r="A103" s="17" t="s">
        <v>129</v>
      </c>
      <c r="B103" s="116" t="s">
        <v>368</v>
      </c>
      <c r="C103" s="116"/>
      <c r="D103" s="39" t="s">
        <v>697</v>
      </c>
      <c r="E103" s="40"/>
      <c r="F103" s="173" t="s">
        <v>141</v>
      </c>
      <c r="G103" s="136">
        <v>3</v>
      </c>
      <c r="H103" s="91">
        <v>216.2</v>
      </c>
      <c r="I103" s="100">
        <f>G103*H103</f>
        <v>648.59999999999991</v>
      </c>
      <c r="J103" s="9"/>
    </row>
    <row r="104" spans="1:10" s="6" customFormat="1" x14ac:dyDescent="0.25">
      <c r="A104" s="17" t="s">
        <v>129</v>
      </c>
      <c r="B104" s="116"/>
      <c r="C104" s="116"/>
      <c r="D104" s="39"/>
      <c r="E104" s="40"/>
      <c r="F104" s="173"/>
      <c r="G104" s="136"/>
      <c r="H104" s="41"/>
      <c r="I104" s="99"/>
      <c r="J104" s="9"/>
    </row>
    <row r="105" spans="1:10" s="6" customFormat="1" ht="110.25" x14ac:dyDescent="0.25">
      <c r="A105" s="17" t="s">
        <v>129</v>
      </c>
      <c r="B105" s="116" t="s">
        <v>369</v>
      </c>
      <c r="C105" s="116"/>
      <c r="D105" s="39" t="s">
        <v>698</v>
      </c>
      <c r="E105" s="40"/>
      <c r="F105" s="173" t="s">
        <v>141</v>
      </c>
      <c r="G105" s="135">
        <v>5</v>
      </c>
      <c r="H105" s="90">
        <v>117</v>
      </c>
      <c r="I105" s="100">
        <f>G105*H105</f>
        <v>585</v>
      </c>
      <c r="J105" s="9"/>
    </row>
    <row r="106" spans="1:10" s="6" customFormat="1" x14ac:dyDescent="0.25">
      <c r="A106" s="17" t="s">
        <v>129</v>
      </c>
      <c r="B106" s="116"/>
      <c r="C106" s="116"/>
      <c r="D106" s="56"/>
      <c r="E106" s="40"/>
      <c r="F106" s="173"/>
      <c r="G106" s="135"/>
      <c r="H106" s="89"/>
      <c r="I106" s="99"/>
      <c r="J106" s="9"/>
    </row>
    <row r="107" spans="1:10" s="6" customFormat="1" ht="110.25" x14ac:dyDescent="0.25">
      <c r="A107" s="17" t="s">
        <v>129</v>
      </c>
      <c r="B107" s="116" t="s">
        <v>375</v>
      </c>
      <c r="C107" s="116"/>
      <c r="D107" s="39" t="s">
        <v>699</v>
      </c>
      <c r="E107" s="40"/>
      <c r="F107" s="173" t="s">
        <v>141</v>
      </c>
      <c r="G107" s="136">
        <v>3</v>
      </c>
      <c r="H107" s="41">
        <v>117</v>
      </c>
      <c r="I107" s="100">
        <f>G107*H107</f>
        <v>351</v>
      </c>
      <c r="J107" s="9"/>
    </row>
    <row r="108" spans="1:10" s="6" customFormat="1" x14ac:dyDescent="0.25">
      <c r="A108" s="17"/>
      <c r="B108" s="116"/>
      <c r="C108" s="116"/>
      <c r="D108" s="39"/>
      <c r="E108" s="40"/>
      <c r="F108" s="173"/>
      <c r="G108" s="136"/>
      <c r="H108" s="41"/>
      <c r="I108" s="100"/>
      <c r="J108" s="9"/>
    </row>
    <row r="109" spans="1:10" s="6" customFormat="1" ht="173.25" x14ac:dyDescent="0.25">
      <c r="A109" s="17" t="s">
        <v>129</v>
      </c>
      <c r="B109" s="116" t="s">
        <v>370</v>
      </c>
      <c r="C109" s="116"/>
      <c r="D109" s="39" t="s">
        <v>371</v>
      </c>
      <c r="E109" s="40"/>
      <c r="F109" s="173" t="s">
        <v>141</v>
      </c>
      <c r="G109" s="136">
        <v>6</v>
      </c>
      <c r="H109" s="91">
        <v>117</v>
      </c>
      <c r="I109" s="100">
        <f>G109*H109</f>
        <v>702</v>
      </c>
      <c r="J109" s="9"/>
    </row>
    <row r="110" spans="1:10" s="6" customFormat="1" x14ac:dyDescent="0.25">
      <c r="A110" s="17" t="s">
        <v>129</v>
      </c>
      <c r="B110" s="116"/>
      <c r="C110" s="116"/>
      <c r="D110" s="39"/>
      <c r="E110" s="40"/>
      <c r="F110" s="173"/>
      <c r="G110" s="136"/>
      <c r="H110" s="41"/>
      <c r="I110" s="99"/>
      <c r="J110" s="9"/>
    </row>
    <row r="111" spans="1:10" s="6" customFormat="1" ht="110.25" x14ac:dyDescent="0.25">
      <c r="A111" s="17" t="s">
        <v>129</v>
      </c>
      <c r="B111" s="116" t="s">
        <v>372</v>
      </c>
      <c r="C111" s="116"/>
      <c r="D111" s="39" t="s">
        <v>373</v>
      </c>
      <c r="E111" s="40"/>
      <c r="F111" s="173" t="s">
        <v>141</v>
      </c>
      <c r="G111" s="136">
        <v>4</v>
      </c>
      <c r="H111" s="91">
        <v>161.4</v>
      </c>
      <c r="I111" s="100">
        <f>G111*H111</f>
        <v>645.6</v>
      </c>
      <c r="J111" s="9"/>
    </row>
    <row r="112" spans="1:10" s="6" customFormat="1" x14ac:dyDescent="0.25">
      <c r="A112" s="17" t="s">
        <v>129</v>
      </c>
      <c r="B112" s="116"/>
      <c r="C112" s="116"/>
      <c r="D112" s="39"/>
      <c r="E112" s="40"/>
      <c r="F112" s="173"/>
      <c r="G112" s="135"/>
      <c r="H112" s="89"/>
      <c r="I112" s="99"/>
      <c r="J112" s="9"/>
    </row>
    <row r="113" spans="1:10" s="6" customFormat="1" ht="31.5" x14ac:dyDescent="0.25">
      <c r="A113" s="17" t="s">
        <v>129</v>
      </c>
      <c r="B113" s="116"/>
      <c r="C113" s="116"/>
      <c r="D113" s="39" t="s">
        <v>374</v>
      </c>
      <c r="E113" s="40"/>
      <c r="F113" s="173" t="s">
        <v>141</v>
      </c>
      <c r="G113" s="136">
        <v>7</v>
      </c>
      <c r="H113" s="91">
        <v>4.26</v>
      </c>
      <c r="I113" s="100">
        <f>G113*H113</f>
        <v>29.82</v>
      </c>
      <c r="J113" s="9"/>
    </row>
    <row r="114" spans="1:10" s="6" customFormat="1" x14ac:dyDescent="0.25">
      <c r="A114" s="17" t="s">
        <v>129</v>
      </c>
      <c r="B114" s="116"/>
      <c r="C114" s="116"/>
      <c r="D114" s="39"/>
      <c r="E114" s="40"/>
      <c r="F114" s="177"/>
      <c r="G114" s="134"/>
      <c r="H114" s="89"/>
      <c r="I114" s="99"/>
      <c r="J114" s="9"/>
    </row>
    <row r="115" spans="1:10" s="6" customFormat="1" x14ac:dyDescent="0.25">
      <c r="A115" s="17" t="s">
        <v>129</v>
      </c>
      <c r="B115" s="116"/>
      <c r="C115" s="116"/>
      <c r="D115" s="39" t="s">
        <v>163</v>
      </c>
      <c r="E115" s="40"/>
      <c r="F115" s="62" t="s">
        <v>164</v>
      </c>
      <c r="G115" s="109">
        <v>0.03</v>
      </c>
      <c r="H115" s="41">
        <f>SUM(I50:I114)</f>
        <v>21330.489999999987</v>
      </c>
      <c r="I115" s="100">
        <f>G115*H115</f>
        <v>639.91469999999958</v>
      </c>
      <c r="J115" s="9"/>
    </row>
    <row r="116" spans="1:10" s="6" customFormat="1" x14ac:dyDescent="0.25">
      <c r="A116" s="17" t="s">
        <v>129</v>
      </c>
      <c r="B116" s="116"/>
      <c r="C116" s="116"/>
      <c r="D116" s="39"/>
      <c r="E116" s="40"/>
      <c r="F116" s="62"/>
      <c r="G116" s="137"/>
      <c r="H116" s="41"/>
      <c r="I116" s="92"/>
      <c r="J116" s="9"/>
    </row>
    <row r="117" spans="1:10" s="2" customFormat="1" ht="34.5" customHeight="1" x14ac:dyDescent="0.25">
      <c r="A117" s="17" t="s">
        <v>129</v>
      </c>
      <c r="B117" s="116"/>
      <c r="C117" s="116"/>
      <c r="D117" s="39" t="s">
        <v>125</v>
      </c>
      <c r="E117" s="40"/>
      <c r="F117" s="62" t="s">
        <v>167</v>
      </c>
      <c r="G117" s="137">
        <v>1</v>
      </c>
      <c r="H117" s="41">
        <v>235</v>
      </c>
      <c r="I117" s="100">
        <f>G117*H117</f>
        <v>235</v>
      </c>
      <c r="J117" s="11"/>
    </row>
    <row r="118" spans="1:10" s="2" customFormat="1" ht="14.25" customHeight="1" x14ac:dyDescent="0.25">
      <c r="A118" s="17" t="s">
        <v>129</v>
      </c>
      <c r="B118" s="116"/>
      <c r="C118" s="116"/>
      <c r="D118" s="39"/>
      <c r="E118" s="40"/>
      <c r="F118" s="62"/>
      <c r="G118" s="137"/>
      <c r="H118" s="41"/>
      <c r="I118" s="92"/>
      <c r="J118" s="11"/>
    </row>
    <row r="119" spans="1:10" s="6" customFormat="1" ht="31.5" x14ac:dyDescent="0.25">
      <c r="A119" s="17" t="s">
        <v>129</v>
      </c>
      <c r="B119" s="116"/>
      <c r="C119" s="116"/>
      <c r="D119" s="39" t="s">
        <v>586</v>
      </c>
      <c r="E119" s="40"/>
      <c r="F119" s="62" t="s">
        <v>167</v>
      </c>
      <c r="G119" s="137">
        <v>1</v>
      </c>
      <c r="H119" s="41">
        <v>105</v>
      </c>
      <c r="I119" s="100">
        <f>G119*H119</f>
        <v>105</v>
      </c>
      <c r="J119" s="9"/>
    </row>
    <row r="120" spans="1:10" s="6" customFormat="1" x14ac:dyDescent="0.25">
      <c r="A120" s="17"/>
      <c r="B120" s="116"/>
      <c r="C120" s="116"/>
      <c r="D120" s="39"/>
      <c r="E120" s="40"/>
      <c r="F120" s="62"/>
      <c r="G120" s="137"/>
      <c r="H120" s="41"/>
      <c r="I120" s="100"/>
      <c r="J120" s="9"/>
    </row>
    <row r="121" spans="1:10" s="6" customFormat="1" x14ac:dyDescent="0.25">
      <c r="A121" s="17"/>
      <c r="B121" s="116"/>
      <c r="C121" s="116"/>
      <c r="D121" s="39" t="s">
        <v>749</v>
      </c>
      <c r="E121" s="40"/>
      <c r="F121" s="62" t="s">
        <v>141</v>
      </c>
      <c r="G121" s="137">
        <v>25</v>
      </c>
      <c r="H121" s="41">
        <v>2</v>
      </c>
      <c r="I121" s="100">
        <f t="shared" ref="I121" si="12">G121*H121</f>
        <v>50</v>
      </c>
      <c r="J121" s="9"/>
    </row>
    <row r="122" spans="1:10" s="6" customFormat="1" x14ac:dyDescent="0.25">
      <c r="A122" s="17"/>
      <c r="B122" s="116"/>
      <c r="C122" s="116"/>
      <c r="D122" s="39"/>
      <c r="E122" s="40"/>
      <c r="F122" s="62"/>
      <c r="G122" s="137"/>
      <c r="H122" s="41"/>
      <c r="I122" s="100"/>
      <c r="J122" s="9"/>
    </row>
    <row r="123" spans="1:10" s="6" customFormat="1" x14ac:dyDescent="0.25">
      <c r="A123" s="17" t="s">
        <v>129</v>
      </c>
      <c r="B123" s="116"/>
      <c r="C123" s="116"/>
      <c r="D123" s="39"/>
      <c r="E123" s="40"/>
      <c r="F123" s="62"/>
      <c r="G123" s="137"/>
      <c r="H123" s="41"/>
      <c r="I123" s="92"/>
      <c r="J123" s="9"/>
    </row>
    <row r="124" spans="1:10" s="4" customFormat="1" ht="16.5" thickBot="1" x14ac:dyDescent="0.3">
      <c r="A124" s="49" t="s">
        <v>129</v>
      </c>
      <c r="B124" s="117" t="s">
        <v>136</v>
      </c>
      <c r="C124" s="117"/>
      <c r="D124" s="50" t="s">
        <v>25</v>
      </c>
      <c r="E124" s="78"/>
      <c r="F124" s="178"/>
      <c r="G124" s="168"/>
      <c r="H124" s="155"/>
      <c r="I124" s="101">
        <f>SUBTOTAL(9,I50:I123)</f>
        <v>22360.404699999988</v>
      </c>
      <c r="J124" s="5"/>
    </row>
    <row r="125" spans="1:10" s="4" customFormat="1" ht="16.5" thickTop="1" x14ac:dyDescent="0.25">
      <c r="A125" s="17"/>
      <c r="B125" s="111"/>
      <c r="C125" s="111"/>
      <c r="D125" s="17"/>
      <c r="E125" s="23"/>
      <c r="F125" s="173"/>
      <c r="G125" s="139"/>
      <c r="H125" s="150"/>
      <c r="I125" s="97"/>
      <c r="J125" s="5"/>
    </row>
    <row r="126" spans="1:10" s="6" customFormat="1" x14ac:dyDescent="0.25">
      <c r="A126" s="26"/>
      <c r="B126" s="116"/>
      <c r="C126" s="116"/>
      <c r="D126" s="39"/>
      <c r="E126" s="40"/>
      <c r="F126" s="62"/>
      <c r="G126" s="137"/>
      <c r="H126" s="41"/>
      <c r="I126" s="92"/>
      <c r="J126" s="9"/>
    </row>
    <row r="127" spans="1:10" s="12" customFormat="1" x14ac:dyDescent="0.25">
      <c r="A127" s="29" t="str">
        <f>B127</f>
        <v>II.</v>
      </c>
      <c r="B127" s="113" t="s">
        <v>130</v>
      </c>
      <c r="C127" s="113"/>
      <c r="D127" s="32" t="s">
        <v>168</v>
      </c>
      <c r="E127" s="72"/>
      <c r="F127" s="171" t="s">
        <v>31</v>
      </c>
      <c r="G127" s="164" t="s">
        <v>32</v>
      </c>
      <c r="H127" s="147" t="s">
        <v>33</v>
      </c>
      <c r="I127" s="95" t="s">
        <v>34</v>
      </c>
      <c r="J127" s="13"/>
    </row>
    <row r="128" spans="1:10" s="6" customFormat="1" x14ac:dyDescent="0.25">
      <c r="A128" s="26" t="str">
        <f>A127</f>
        <v>II.</v>
      </c>
      <c r="B128" s="116"/>
      <c r="C128" s="116"/>
      <c r="D128" s="39"/>
      <c r="E128" s="40"/>
      <c r="F128" s="62"/>
      <c r="G128" s="137"/>
      <c r="H128" s="41"/>
      <c r="I128" s="92"/>
      <c r="J128" s="9"/>
    </row>
    <row r="129" spans="1:10" s="6" customFormat="1" x14ac:dyDescent="0.25">
      <c r="A129" s="26" t="str">
        <f t="shared" ref="A129:A192" si="13">A128</f>
        <v>II.</v>
      </c>
      <c r="B129" s="116"/>
      <c r="C129" s="116"/>
      <c r="D129" s="39" t="s">
        <v>139</v>
      </c>
      <c r="E129" s="40"/>
      <c r="F129" s="62"/>
      <c r="G129" s="137"/>
      <c r="H129" s="41"/>
      <c r="I129" s="92"/>
      <c r="J129" s="9"/>
    </row>
    <row r="130" spans="1:10" s="6" customFormat="1" x14ac:dyDescent="0.25">
      <c r="A130" s="26" t="str">
        <f t="shared" si="13"/>
        <v>II.</v>
      </c>
      <c r="B130" s="116"/>
      <c r="C130" s="116"/>
      <c r="D130" s="39"/>
      <c r="E130" s="40"/>
      <c r="F130" s="62"/>
      <c r="G130" s="137"/>
      <c r="H130" s="41"/>
      <c r="I130" s="92"/>
      <c r="J130" s="9"/>
    </row>
    <row r="131" spans="1:10" s="6" customFormat="1" x14ac:dyDescent="0.25">
      <c r="A131" s="26" t="str">
        <f t="shared" si="13"/>
        <v>II.</v>
      </c>
      <c r="B131" s="116" t="s">
        <v>140</v>
      </c>
      <c r="C131" s="116"/>
      <c r="D131" s="39" t="s">
        <v>575</v>
      </c>
      <c r="E131" s="40"/>
      <c r="F131" s="62" t="s">
        <v>169</v>
      </c>
      <c r="G131" s="137">
        <v>6</v>
      </c>
      <c r="H131" s="41">
        <v>36</v>
      </c>
      <c r="I131" s="100">
        <f>G131*H131</f>
        <v>216</v>
      </c>
      <c r="J131" s="9"/>
    </row>
    <row r="132" spans="1:10" s="6" customFormat="1" x14ac:dyDescent="0.25">
      <c r="A132" s="26" t="str">
        <f t="shared" si="13"/>
        <v>II.</v>
      </c>
      <c r="B132" s="116"/>
      <c r="C132" s="116"/>
      <c r="D132" s="39"/>
      <c r="E132" s="40"/>
      <c r="F132" s="62"/>
      <c r="G132" s="137"/>
      <c r="H132" s="41"/>
      <c r="I132" s="92"/>
      <c r="J132" s="9"/>
    </row>
    <row r="133" spans="1:10" s="6" customFormat="1" x14ac:dyDescent="0.25">
      <c r="A133" s="26" t="str">
        <f t="shared" si="13"/>
        <v>II.</v>
      </c>
      <c r="B133" s="116" t="s">
        <v>127</v>
      </c>
      <c r="C133" s="116"/>
      <c r="D133" s="39" t="s">
        <v>231</v>
      </c>
      <c r="E133" s="40"/>
      <c r="F133" s="62" t="s">
        <v>167</v>
      </c>
      <c r="G133" s="137">
        <v>2</v>
      </c>
      <c r="H133" s="41">
        <v>17</v>
      </c>
      <c r="I133" s="100">
        <f>G133*H133</f>
        <v>34</v>
      </c>
      <c r="J133" s="9"/>
    </row>
    <row r="134" spans="1:10" s="6" customFormat="1" x14ac:dyDescent="0.25">
      <c r="A134" s="26" t="str">
        <f t="shared" si="13"/>
        <v>II.</v>
      </c>
      <c r="B134" s="116"/>
      <c r="C134" s="116"/>
      <c r="D134" s="39"/>
      <c r="E134" s="40"/>
      <c r="F134" s="62"/>
      <c r="G134" s="137"/>
      <c r="H134" s="41"/>
      <c r="I134" s="92"/>
      <c r="J134" s="9"/>
    </row>
    <row r="135" spans="1:10" s="6" customFormat="1" x14ac:dyDescent="0.25">
      <c r="A135" s="26" t="str">
        <f t="shared" si="13"/>
        <v>II.</v>
      </c>
      <c r="B135" s="116" t="s">
        <v>142</v>
      </c>
      <c r="C135" s="116"/>
      <c r="D135" s="39" t="s">
        <v>626</v>
      </c>
      <c r="E135" s="40"/>
      <c r="F135" s="62" t="s">
        <v>169</v>
      </c>
      <c r="G135" s="137">
        <v>0</v>
      </c>
      <c r="H135" s="41">
        <v>28</v>
      </c>
      <c r="I135" s="100">
        <f>G135*H135</f>
        <v>0</v>
      </c>
      <c r="J135" s="9"/>
    </row>
    <row r="136" spans="1:10" s="6" customFormat="1" x14ac:dyDescent="0.25">
      <c r="A136" s="26" t="str">
        <f t="shared" si="13"/>
        <v>II.</v>
      </c>
      <c r="B136" s="116"/>
      <c r="C136" s="116"/>
      <c r="D136" s="39"/>
      <c r="E136" s="40"/>
      <c r="F136" s="62"/>
      <c r="G136" s="137"/>
      <c r="H136" s="41"/>
      <c r="I136" s="92"/>
      <c r="J136" s="9"/>
    </row>
    <row r="137" spans="1:10" s="6" customFormat="1" x14ac:dyDescent="0.25">
      <c r="A137" s="26" t="str">
        <f t="shared" si="13"/>
        <v>II.</v>
      </c>
      <c r="B137" s="116" t="s">
        <v>143</v>
      </c>
      <c r="C137" s="116"/>
      <c r="D137" s="39" t="s">
        <v>627</v>
      </c>
      <c r="E137" s="40"/>
      <c r="F137" s="62" t="s">
        <v>167</v>
      </c>
      <c r="G137" s="137">
        <v>0</v>
      </c>
      <c r="H137" s="41">
        <v>15</v>
      </c>
      <c r="I137" s="100">
        <f>G137*H137</f>
        <v>0</v>
      </c>
      <c r="J137" s="9"/>
    </row>
    <row r="138" spans="1:10" s="6" customFormat="1" x14ac:dyDescent="0.25">
      <c r="A138" s="26" t="str">
        <f t="shared" si="13"/>
        <v>II.</v>
      </c>
      <c r="B138" s="116"/>
      <c r="C138" s="116"/>
      <c r="D138" s="39"/>
      <c r="E138" s="40"/>
      <c r="F138" s="62"/>
      <c r="G138" s="137"/>
      <c r="H138" s="41"/>
      <c r="I138" s="92"/>
      <c r="J138" s="9"/>
    </row>
    <row r="139" spans="1:10" s="6" customFormat="1" x14ac:dyDescent="0.25">
      <c r="A139" s="26" t="str">
        <f t="shared" si="13"/>
        <v>II.</v>
      </c>
      <c r="B139" s="116" t="s">
        <v>144</v>
      </c>
      <c r="C139" s="116"/>
      <c r="D139" s="39" t="s">
        <v>576</v>
      </c>
      <c r="E139" s="40"/>
      <c r="F139" s="62" t="s">
        <v>169</v>
      </c>
      <c r="G139" s="137">
        <v>42</v>
      </c>
      <c r="H139" s="41">
        <v>25</v>
      </c>
      <c r="I139" s="100">
        <f>G139*H139</f>
        <v>1050</v>
      </c>
      <c r="J139" s="9"/>
    </row>
    <row r="140" spans="1:10" s="6" customFormat="1" x14ac:dyDescent="0.25">
      <c r="A140" s="26" t="str">
        <f t="shared" si="13"/>
        <v>II.</v>
      </c>
      <c r="B140" s="116"/>
      <c r="C140" s="116"/>
      <c r="D140" s="39"/>
      <c r="E140" s="40"/>
      <c r="F140" s="62"/>
      <c r="G140" s="137"/>
      <c r="H140" s="41"/>
      <c r="I140" s="92"/>
      <c r="J140" s="9"/>
    </row>
    <row r="141" spans="1:10" s="6" customFormat="1" x14ac:dyDescent="0.25">
      <c r="A141" s="26" t="str">
        <f t="shared" si="13"/>
        <v>II.</v>
      </c>
      <c r="B141" s="116" t="s">
        <v>145</v>
      </c>
      <c r="C141" s="116"/>
      <c r="D141" s="39" t="s">
        <v>578</v>
      </c>
      <c r="E141" s="40"/>
      <c r="F141" s="62" t="s">
        <v>167</v>
      </c>
      <c r="G141" s="137">
        <v>4</v>
      </c>
      <c r="H141" s="41">
        <v>15</v>
      </c>
      <c r="I141" s="100">
        <f>G141*H141</f>
        <v>60</v>
      </c>
      <c r="J141" s="9"/>
    </row>
    <row r="142" spans="1:10" s="6" customFormat="1" x14ac:dyDescent="0.25">
      <c r="A142" s="26" t="str">
        <f t="shared" si="13"/>
        <v>II.</v>
      </c>
      <c r="B142" s="116"/>
      <c r="C142" s="116"/>
      <c r="D142" s="39"/>
      <c r="E142" s="40"/>
      <c r="F142" s="62"/>
      <c r="G142" s="137"/>
      <c r="H142" s="41"/>
      <c r="I142" s="92"/>
      <c r="J142" s="9"/>
    </row>
    <row r="143" spans="1:10" s="6" customFormat="1" x14ac:dyDescent="0.25">
      <c r="A143" s="26" t="str">
        <f t="shared" si="13"/>
        <v>II.</v>
      </c>
      <c r="B143" s="116" t="s">
        <v>146</v>
      </c>
      <c r="C143" s="116"/>
      <c r="D143" s="39" t="s">
        <v>577</v>
      </c>
      <c r="E143" s="40"/>
      <c r="F143" s="62" t="s">
        <v>169</v>
      </c>
      <c r="G143" s="137">
        <v>0</v>
      </c>
      <c r="H143" s="41">
        <v>21</v>
      </c>
      <c r="I143" s="100">
        <f>G143*H143</f>
        <v>0</v>
      </c>
      <c r="J143" s="9"/>
    </row>
    <row r="144" spans="1:10" s="6" customFormat="1" x14ac:dyDescent="0.25">
      <c r="A144" s="26" t="str">
        <f t="shared" si="13"/>
        <v>II.</v>
      </c>
      <c r="B144" s="116"/>
      <c r="C144" s="116"/>
      <c r="D144" s="39"/>
      <c r="E144" s="40"/>
      <c r="F144" s="62"/>
      <c r="G144" s="137"/>
      <c r="H144" s="41"/>
      <c r="I144" s="92"/>
      <c r="J144" s="9"/>
    </row>
    <row r="145" spans="1:10" s="6" customFormat="1" x14ac:dyDescent="0.25">
      <c r="A145" s="26" t="str">
        <f t="shared" si="13"/>
        <v>II.</v>
      </c>
      <c r="B145" s="116" t="s">
        <v>147</v>
      </c>
      <c r="C145" s="116"/>
      <c r="D145" s="39" t="s">
        <v>579</v>
      </c>
      <c r="E145" s="40"/>
      <c r="F145" s="62" t="s">
        <v>167</v>
      </c>
      <c r="G145" s="137">
        <v>0</v>
      </c>
      <c r="H145" s="41">
        <v>15</v>
      </c>
      <c r="I145" s="100">
        <f>G145*H145</f>
        <v>0</v>
      </c>
      <c r="J145" s="9"/>
    </row>
    <row r="146" spans="1:10" s="6" customFormat="1" x14ac:dyDescent="0.25">
      <c r="A146" s="26" t="str">
        <f t="shared" si="13"/>
        <v>II.</v>
      </c>
      <c r="B146" s="116"/>
      <c r="C146" s="116"/>
      <c r="D146" s="39"/>
      <c r="E146" s="40"/>
      <c r="F146" s="62"/>
      <c r="G146" s="137"/>
      <c r="H146" s="41"/>
      <c r="I146" s="92"/>
      <c r="J146" s="9"/>
    </row>
    <row r="147" spans="1:10" s="6" customFormat="1" ht="18" x14ac:dyDescent="0.25">
      <c r="A147" s="26" t="str">
        <f t="shared" si="13"/>
        <v>II.</v>
      </c>
      <c r="B147" s="116" t="s">
        <v>148</v>
      </c>
      <c r="C147" s="116"/>
      <c r="D147" s="39" t="s">
        <v>725</v>
      </c>
      <c r="E147" s="40"/>
      <c r="F147" s="62" t="s">
        <v>169</v>
      </c>
      <c r="G147" s="137">
        <v>35</v>
      </c>
      <c r="H147" s="41">
        <v>7</v>
      </c>
      <c r="I147" s="100">
        <f>G147*H147</f>
        <v>245</v>
      </c>
      <c r="J147" s="9"/>
    </row>
    <row r="148" spans="1:10" s="6" customFormat="1" x14ac:dyDescent="0.25">
      <c r="A148" s="26" t="str">
        <f t="shared" si="13"/>
        <v>II.</v>
      </c>
      <c r="B148" s="116"/>
      <c r="C148" s="116"/>
      <c r="D148" s="39"/>
      <c r="E148" s="40"/>
      <c r="F148" s="62"/>
      <c r="G148" s="137"/>
      <c r="H148" s="41"/>
      <c r="I148" s="92"/>
      <c r="J148" s="9"/>
    </row>
    <row r="149" spans="1:10" s="6" customFormat="1" ht="18" x14ac:dyDescent="0.25">
      <c r="A149" s="26" t="str">
        <f t="shared" si="13"/>
        <v>II.</v>
      </c>
      <c r="B149" s="116" t="s">
        <v>149</v>
      </c>
      <c r="C149" s="116"/>
      <c r="D149" s="39" t="s">
        <v>726</v>
      </c>
      <c r="E149" s="40"/>
      <c r="F149" s="62" t="s">
        <v>169</v>
      </c>
      <c r="G149" s="137">
        <v>28</v>
      </c>
      <c r="H149" s="41">
        <v>6.4</v>
      </c>
      <c r="I149" s="100">
        <f>G149*H149</f>
        <v>179.20000000000002</v>
      </c>
      <c r="J149" s="9"/>
    </row>
    <row r="150" spans="1:10" s="6" customFormat="1" x14ac:dyDescent="0.25">
      <c r="A150" s="26" t="str">
        <f t="shared" si="13"/>
        <v>II.</v>
      </c>
      <c r="B150" s="116"/>
      <c r="C150" s="116"/>
      <c r="D150" s="39"/>
      <c r="E150" s="40"/>
      <c r="F150" s="62"/>
      <c r="G150" s="137"/>
      <c r="H150" s="41"/>
      <c r="I150" s="92"/>
      <c r="J150" s="9"/>
    </row>
    <row r="151" spans="1:10" s="6" customFormat="1" ht="18" x14ac:dyDescent="0.25">
      <c r="A151" s="26" t="str">
        <f t="shared" si="13"/>
        <v>II.</v>
      </c>
      <c r="B151" s="116" t="s">
        <v>150</v>
      </c>
      <c r="C151" s="116"/>
      <c r="D151" s="39" t="s">
        <v>727</v>
      </c>
      <c r="E151" s="40"/>
      <c r="F151" s="62" t="s">
        <v>169</v>
      </c>
      <c r="G151" s="137">
        <v>230</v>
      </c>
      <c r="H151" s="41">
        <v>3.5</v>
      </c>
      <c r="I151" s="100">
        <f>G151*H151</f>
        <v>805</v>
      </c>
      <c r="J151" s="9"/>
    </row>
    <row r="152" spans="1:10" s="6" customFormat="1" x14ac:dyDescent="0.25">
      <c r="A152" s="26" t="str">
        <f t="shared" si="13"/>
        <v>II.</v>
      </c>
      <c r="B152" s="116"/>
      <c r="C152" s="116"/>
      <c r="D152" s="39"/>
      <c r="E152" s="40"/>
      <c r="F152" s="62"/>
      <c r="G152" s="136"/>
      <c r="H152" s="91"/>
      <c r="I152" s="92"/>
      <c r="J152" s="9"/>
    </row>
    <row r="153" spans="1:10" s="6" customFormat="1" ht="18" x14ac:dyDescent="0.25">
      <c r="A153" s="26" t="str">
        <f t="shared" si="13"/>
        <v>II.</v>
      </c>
      <c r="B153" s="116" t="s">
        <v>151</v>
      </c>
      <c r="C153" s="116"/>
      <c r="D153" s="39" t="s">
        <v>728</v>
      </c>
      <c r="E153" s="40"/>
      <c r="F153" s="62" t="s">
        <v>169</v>
      </c>
      <c r="G153" s="137">
        <v>1550</v>
      </c>
      <c r="H153" s="41">
        <v>1.1200000000000001</v>
      </c>
      <c r="I153" s="100">
        <f>G153*H153</f>
        <v>1736.0000000000002</v>
      </c>
      <c r="J153" s="9"/>
    </row>
    <row r="154" spans="1:10" s="6" customFormat="1" x14ac:dyDescent="0.25">
      <c r="A154" s="26" t="str">
        <f t="shared" si="13"/>
        <v>II.</v>
      </c>
      <c r="B154" s="116"/>
      <c r="C154" s="116"/>
      <c r="D154" s="39"/>
      <c r="E154" s="40"/>
      <c r="F154" s="62"/>
      <c r="G154" s="137"/>
      <c r="H154" s="41"/>
      <c r="I154" s="92"/>
      <c r="J154" s="9"/>
    </row>
    <row r="155" spans="1:10" s="6" customFormat="1" ht="18" x14ac:dyDescent="0.25">
      <c r="A155" s="26" t="str">
        <f t="shared" si="13"/>
        <v>II.</v>
      </c>
      <c r="B155" s="116" t="s">
        <v>152</v>
      </c>
      <c r="C155" s="116"/>
      <c r="D155" s="39" t="s">
        <v>729</v>
      </c>
      <c r="E155" s="40"/>
      <c r="F155" s="62" t="s">
        <v>169</v>
      </c>
      <c r="G155" s="137">
        <v>142</v>
      </c>
      <c r="H155" s="41">
        <v>1.26</v>
      </c>
      <c r="I155" s="100">
        <f>G155*H155</f>
        <v>178.92</v>
      </c>
      <c r="J155" s="9"/>
    </row>
    <row r="156" spans="1:10" s="6" customFormat="1" x14ac:dyDescent="0.25">
      <c r="A156" s="26" t="str">
        <f t="shared" si="13"/>
        <v>II.</v>
      </c>
      <c r="B156" s="116"/>
      <c r="C156" s="116"/>
      <c r="D156" s="39"/>
      <c r="E156" s="40"/>
      <c r="F156" s="62"/>
      <c r="G156" s="137"/>
      <c r="H156" s="41"/>
      <c r="I156" s="92"/>
      <c r="J156" s="9"/>
    </row>
    <row r="157" spans="1:10" s="6" customFormat="1" ht="18" x14ac:dyDescent="0.25">
      <c r="A157" s="26" t="str">
        <f t="shared" si="13"/>
        <v>II.</v>
      </c>
      <c r="B157" s="116" t="s">
        <v>153</v>
      </c>
      <c r="C157" s="116"/>
      <c r="D157" s="39" t="s">
        <v>730</v>
      </c>
      <c r="E157" s="40"/>
      <c r="F157" s="62" t="s">
        <v>169</v>
      </c>
      <c r="G157" s="137">
        <v>175</v>
      </c>
      <c r="H157" s="41">
        <v>1.54</v>
      </c>
      <c r="I157" s="100">
        <f>G157*H157</f>
        <v>269.5</v>
      </c>
      <c r="J157" s="9"/>
    </row>
    <row r="158" spans="1:10" s="6" customFormat="1" x14ac:dyDescent="0.25">
      <c r="A158" s="26" t="str">
        <f t="shared" si="13"/>
        <v>II.</v>
      </c>
      <c r="B158" s="116"/>
      <c r="C158" s="116"/>
      <c r="D158" s="39"/>
      <c r="E158" s="40"/>
      <c r="F158" s="62"/>
      <c r="G158" s="137"/>
      <c r="H158" s="41"/>
      <c r="I158" s="92"/>
      <c r="J158" s="9"/>
    </row>
    <row r="159" spans="1:10" s="6" customFormat="1" ht="18" x14ac:dyDescent="0.25">
      <c r="A159" s="26" t="str">
        <f t="shared" si="13"/>
        <v>II.</v>
      </c>
      <c r="B159" s="116" t="s">
        <v>154</v>
      </c>
      <c r="C159" s="116"/>
      <c r="D159" s="39" t="s">
        <v>731</v>
      </c>
      <c r="E159" s="40"/>
      <c r="F159" s="62" t="s">
        <v>169</v>
      </c>
      <c r="G159" s="137">
        <v>50</v>
      </c>
      <c r="H159" s="41">
        <v>0.96</v>
      </c>
      <c r="I159" s="100">
        <f>G159*H159</f>
        <v>48</v>
      </c>
      <c r="J159" s="9"/>
    </row>
    <row r="160" spans="1:10" s="6" customFormat="1" x14ac:dyDescent="0.25">
      <c r="A160" s="26" t="str">
        <f t="shared" si="13"/>
        <v>II.</v>
      </c>
      <c r="B160" s="116"/>
      <c r="C160" s="116"/>
      <c r="D160" s="39"/>
      <c r="E160" s="40"/>
      <c r="F160" s="62"/>
      <c r="G160" s="137"/>
      <c r="H160" s="41"/>
      <c r="I160" s="92"/>
      <c r="J160" s="9"/>
    </row>
    <row r="161" spans="1:10" s="6" customFormat="1" ht="18" x14ac:dyDescent="0.25">
      <c r="A161" s="26" t="str">
        <f t="shared" si="13"/>
        <v>II.</v>
      </c>
      <c r="B161" s="116" t="s">
        <v>155</v>
      </c>
      <c r="C161" s="116"/>
      <c r="D161" s="39" t="s">
        <v>732</v>
      </c>
      <c r="E161" s="40"/>
      <c r="F161" s="62" t="s">
        <v>169</v>
      </c>
      <c r="G161" s="137">
        <v>1170</v>
      </c>
      <c r="H161" s="41">
        <v>1.28</v>
      </c>
      <c r="I161" s="100">
        <f>G161*H161</f>
        <v>1497.6000000000001</v>
      </c>
      <c r="J161" s="9"/>
    </row>
    <row r="162" spans="1:10" s="6" customFormat="1" x14ac:dyDescent="0.25">
      <c r="A162" s="26" t="str">
        <f t="shared" si="13"/>
        <v>II.</v>
      </c>
      <c r="B162" s="116"/>
      <c r="C162" s="116"/>
      <c r="D162" s="39"/>
      <c r="E162" s="40"/>
      <c r="F162" s="62"/>
      <c r="G162" s="137"/>
      <c r="H162" s="41"/>
      <c r="I162" s="92"/>
      <c r="J162" s="9"/>
    </row>
    <row r="163" spans="1:10" s="6" customFormat="1" ht="18" x14ac:dyDescent="0.25">
      <c r="A163" s="26" t="str">
        <f t="shared" si="13"/>
        <v>II.</v>
      </c>
      <c r="B163" s="116" t="s">
        <v>156</v>
      </c>
      <c r="C163" s="116"/>
      <c r="D163" s="39" t="s">
        <v>733</v>
      </c>
      <c r="E163" s="40"/>
      <c r="F163" s="62" t="s">
        <v>169</v>
      </c>
      <c r="G163" s="137">
        <v>32</v>
      </c>
      <c r="H163" s="41">
        <v>1.67</v>
      </c>
      <c r="I163" s="100">
        <f>G163*H163</f>
        <v>53.44</v>
      </c>
      <c r="J163" s="9"/>
    </row>
    <row r="164" spans="1:10" s="6" customFormat="1" x14ac:dyDescent="0.25">
      <c r="A164" s="26" t="str">
        <f t="shared" si="13"/>
        <v>II.</v>
      </c>
      <c r="B164" s="116"/>
      <c r="C164" s="116"/>
      <c r="D164" s="39"/>
      <c r="E164" s="40"/>
      <c r="F164" s="62"/>
      <c r="G164" s="137"/>
      <c r="H164" s="41"/>
      <c r="I164" s="92"/>
      <c r="J164" s="9"/>
    </row>
    <row r="165" spans="1:10" s="6" customFormat="1" x14ac:dyDescent="0.25">
      <c r="A165" s="26" t="str">
        <f t="shared" si="13"/>
        <v>II.</v>
      </c>
      <c r="B165" s="116" t="s">
        <v>157</v>
      </c>
      <c r="C165" s="116"/>
      <c r="D165" s="39" t="s">
        <v>796</v>
      </c>
      <c r="E165" s="40"/>
      <c r="F165" s="62" t="s">
        <v>169</v>
      </c>
      <c r="G165" s="137">
        <v>0</v>
      </c>
      <c r="H165" s="41">
        <v>2.9</v>
      </c>
      <c r="I165" s="100">
        <f>G165*H165</f>
        <v>0</v>
      </c>
      <c r="J165" s="9"/>
    </row>
    <row r="166" spans="1:10" s="6" customFormat="1" x14ac:dyDescent="0.25">
      <c r="A166" s="26" t="str">
        <f t="shared" si="13"/>
        <v>II.</v>
      </c>
      <c r="B166" s="116"/>
      <c r="C166" s="116"/>
      <c r="D166" s="39"/>
      <c r="E166" s="40"/>
      <c r="F166" s="62"/>
      <c r="G166" s="137"/>
      <c r="H166" s="41"/>
      <c r="I166" s="92"/>
      <c r="J166" s="9"/>
    </row>
    <row r="167" spans="1:10" s="6" customFormat="1" x14ac:dyDescent="0.25">
      <c r="A167" s="26" t="str">
        <f t="shared" si="13"/>
        <v>II.</v>
      </c>
      <c r="B167" s="116" t="s">
        <v>158</v>
      </c>
      <c r="C167" s="116"/>
      <c r="D167" s="39" t="s">
        <v>40</v>
      </c>
      <c r="E167" s="40"/>
      <c r="F167" s="62" t="s">
        <v>169</v>
      </c>
      <c r="G167" s="137">
        <v>5</v>
      </c>
      <c r="H167" s="41">
        <v>2.2999999999999998</v>
      </c>
      <c r="I167" s="100">
        <f>G167*H167</f>
        <v>11.5</v>
      </c>
      <c r="J167" s="9"/>
    </row>
    <row r="168" spans="1:10" s="6" customFormat="1" x14ac:dyDescent="0.25">
      <c r="A168" s="26" t="str">
        <f t="shared" si="13"/>
        <v>II.</v>
      </c>
      <c r="B168" s="116"/>
      <c r="C168" s="116"/>
      <c r="D168" s="39"/>
      <c r="E168" s="40"/>
      <c r="F168" s="62"/>
      <c r="G168" s="137"/>
      <c r="H168" s="41"/>
      <c r="I168" s="92"/>
      <c r="J168" s="9"/>
    </row>
    <row r="169" spans="1:10" s="6" customFormat="1" x14ac:dyDescent="0.25">
      <c r="A169" s="26" t="str">
        <f t="shared" si="13"/>
        <v>II.</v>
      </c>
      <c r="B169" s="116" t="s">
        <v>159</v>
      </c>
      <c r="C169" s="116"/>
      <c r="D169" s="39" t="s">
        <v>170</v>
      </c>
      <c r="E169" s="40"/>
      <c r="F169" s="62" t="s">
        <v>169</v>
      </c>
      <c r="G169" s="137">
        <v>190</v>
      </c>
      <c r="H169" s="41">
        <v>1.2</v>
      </c>
      <c r="I169" s="100">
        <f>G169*H169</f>
        <v>228</v>
      </c>
      <c r="J169" s="9"/>
    </row>
    <row r="170" spans="1:10" s="6" customFormat="1" x14ac:dyDescent="0.25">
      <c r="A170" s="26" t="str">
        <f t="shared" si="13"/>
        <v>II.</v>
      </c>
      <c r="B170" s="116"/>
      <c r="C170" s="116"/>
      <c r="D170" s="39"/>
      <c r="E170" s="40"/>
      <c r="F170" s="62"/>
      <c r="G170" s="137"/>
      <c r="H170" s="41"/>
      <c r="I170" s="92"/>
      <c r="J170" s="9"/>
    </row>
    <row r="171" spans="1:10" s="6" customFormat="1" x14ac:dyDescent="0.25">
      <c r="A171" s="26" t="str">
        <f t="shared" si="13"/>
        <v>II.</v>
      </c>
      <c r="B171" s="116" t="s">
        <v>160</v>
      </c>
      <c r="C171" s="116"/>
      <c r="D171" s="39" t="s">
        <v>171</v>
      </c>
      <c r="E171" s="40"/>
      <c r="F171" s="62" t="s">
        <v>169</v>
      </c>
      <c r="G171" s="137">
        <v>1440</v>
      </c>
      <c r="H171" s="41">
        <v>1.23</v>
      </c>
      <c r="I171" s="100">
        <f>G171*H171</f>
        <v>1771.2</v>
      </c>
      <c r="J171" s="9"/>
    </row>
    <row r="172" spans="1:10" s="6" customFormat="1" x14ac:dyDescent="0.25">
      <c r="A172" s="26" t="str">
        <f t="shared" si="13"/>
        <v>II.</v>
      </c>
      <c r="B172" s="116"/>
      <c r="C172" s="116"/>
      <c r="D172" s="39"/>
      <c r="E172" s="40"/>
      <c r="F172" s="62"/>
      <c r="G172" s="137"/>
      <c r="H172" s="41"/>
      <c r="I172" s="92"/>
      <c r="J172" s="9"/>
    </row>
    <row r="173" spans="1:10" s="6" customFormat="1" x14ac:dyDescent="0.25">
      <c r="A173" s="26" t="str">
        <f t="shared" si="13"/>
        <v>II.</v>
      </c>
      <c r="B173" s="116" t="s">
        <v>161</v>
      </c>
      <c r="C173" s="116"/>
      <c r="D173" s="39" t="s">
        <v>172</v>
      </c>
      <c r="E173" s="40"/>
      <c r="F173" s="62" t="s">
        <v>169</v>
      </c>
      <c r="G173" s="137">
        <v>48</v>
      </c>
      <c r="H173" s="41">
        <v>1.35</v>
      </c>
      <c r="I173" s="100">
        <f>G173*H173</f>
        <v>64.800000000000011</v>
      </c>
      <c r="J173" s="9"/>
    </row>
    <row r="174" spans="1:10" s="6" customFormat="1" x14ac:dyDescent="0.25">
      <c r="A174" s="26" t="str">
        <f t="shared" si="13"/>
        <v>II.</v>
      </c>
      <c r="B174" s="116"/>
      <c r="C174" s="116"/>
      <c r="D174" s="39"/>
      <c r="E174" s="40"/>
      <c r="F174" s="62"/>
      <c r="G174" s="137"/>
      <c r="H174" s="41"/>
      <c r="I174" s="92"/>
      <c r="J174" s="9"/>
    </row>
    <row r="175" spans="1:10" s="6" customFormat="1" x14ac:dyDescent="0.25">
      <c r="A175" s="26" t="str">
        <f t="shared" si="13"/>
        <v>II.</v>
      </c>
      <c r="B175" s="116" t="s">
        <v>162</v>
      </c>
      <c r="C175" s="116"/>
      <c r="D175" s="39" t="s">
        <v>173</v>
      </c>
      <c r="E175" s="40"/>
      <c r="F175" s="62" t="s">
        <v>169</v>
      </c>
      <c r="G175" s="137">
        <v>26</v>
      </c>
      <c r="H175" s="41">
        <v>1.56</v>
      </c>
      <c r="I175" s="100">
        <f>G175*H175</f>
        <v>40.56</v>
      </c>
      <c r="J175" s="9"/>
    </row>
    <row r="176" spans="1:10" s="6" customFormat="1" x14ac:dyDescent="0.25">
      <c r="A176" s="26" t="str">
        <f t="shared" si="13"/>
        <v>II.</v>
      </c>
      <c r="B176" s="116"/>
      <c r="C176" s="116"/>
      <c r="D176" s="39"/>
      <c r="E176" s="40"/>
      <c r="F176" s="62"/>
      <c r="G176" s="137"/>
      <c r="H176" s="41"/>
      <c r="I176" s="92"/>
      <c r="J176" s="9"/>
    </row>
    <row r="177" spans="1:10" s="6" customFormat="1" x14ac:dyDescent="0.25">
      <c r="A177" s="26" t="str">
        <f t="shared" si="13"/>
        <v>II.</v>
      </c>
      <c r="B177" s="116" t="s">
        <v>165</v>
      </c>
      <c r="C177" s="116"/>
      <c r="D177" s="39" t="s">
        <v>174</v>
      </c>
      <c r="E177" s="40"/>
      <c r="F177" s="62" t="s">
        <v>169</v>
      </c>
      <c r="G177" s="137">
        <v>10</v>
      </c>
      <c r="H177" s="41">
        <v>2.1</v>
      </c>
      <c r="I177" s="100">
        <f>G177*H177</f>
        <v>21</v>
      </c>
      <c r="J177" s="9"/>
    </row>
    <row r="178" spans="1:10" s="6" customFormat="1" x14ac:dyDescent="0.25">
      <c r="A178" s="26" t="str">
        <f t="shared" si="13"/>
        <v>II.</v>
      </c>
      <c r="B178" s="116"/>
      <c r="C178" s="116"/>
      <c r="D178" s="39"/>
      <c r="E178" s="40"/>
      <c r="F178" s="62"/>
      <c r="G178" s="137"/>
      <c r="H178" s="41"/>
      <c r="I178" s="92"/>
      <c r="J178" s="9"/>
    </row>
    <row r="179" spans="1:10" s="6" customFormat="1" x14ac:dyDescent="0.25">
      <c r="A179" s="26" t="str">
        <f t="shared" si="13"/>
        <v>II.</v>
      </c>
      <c r="B179" s="116" t="s">
        <v>166</v>
      </c>
      <c r="C179" s="116"/>
      <c r="D179" s="39" t="s">
        <v>175</v>
      </c>
      <c r="E179" s="40"/>
      <c r="F179" s="62" t="s">
        <v>169</v>
      </c>
      <c r="G179" s="137">
        <v>60</v>
      </c>
      <c r="H179" s="41">
        <v>1.6</v>
      </c>
      <c r="I179" s="100">
        <f>G179*H179</f>
        <v>96</v>
      </c>
      <c r="J179" s="9"/>
    </row>
    <row r="180" spans="1:10" s="6" customFormat="1" x14ac:dyDescent="0.25">
      <c r="A180" s="26" t="str">
        <f t="shared" si="13"/>
        <v>II.</v>
      </c>
      <c r="B180" s="116"/>
      <c r="C180" s="116"/>
      <c r="D180" s="39"/>
      <c r="E180" s="40"/>
      <c r="F180" s="62"/>
      <c r="G180" s="137"/>
      <c r="H180" s="41"/>
      <c r="I180" s="92"/>
      <c r="J180" s="9"/>
    </row>
    <row r="181" spans="1:10" s="6" customFormat="1" x14ac:dyDescent="0.25">
      <c r="A181" s="26" t="str">
        <f t="shared" si="13"/>
        <v>II.</v>
      </c>
      <c r="B181" s="116" t="s">
        <v>180</v>
      </c>
      <c r="C181" s="116"/>
      <c r="D181" s="39" t="s">
        <v>178</v>
      </c>
      <c r="E181" s="40"/>
      <c r="F181" s="62" t="s">
        <v>169</v>
      </c>
      <c r="G181" s="137">
        <v>10</v>
      </c>
      <c r="H181" s="41">
        <v>1.6</v>
      </c>
      <c r="I181" s="100">
        <f>G181*H181</f>
        <v>16</v>
      </c>
      <c r="J181" s="9"/>
    </row>
    <row r="182" spans="1:10" s="6" customFormat="1" x14ac:dyDescent="0.25">
      <c r="A182" s="26" t="str">
        <f t="shared" si="13"/>
        <v>II.</v>
      </c>
      <c r="B182" s="116"/>
      <c r="C182" s="116"/>
      <c r="D182" s="39"/>
      <c r="E182" s="40"/>
      <c r="F182" s="62"/>
      <c r="G182" s="137"/>
      <c r="H182" s="41"/>
      <c r="I182" s="92"/>
      <c r="J182" s="9"/>
    </row>
    <row r="183" spans="1:10" s="6" customFormat="1" x14ac:dyDescent="0.25">
      <c r="A183" s="26" t="str">
        <f t="shared" si="13"/>
        <v>II.</v>
      </c>
      <c r="B183" s="116" t="s">
        <v>181</v>
      </c>
      <c r="C183" s="116"/>
      <c r="D183" s="39" t="s">
        <v>179</v>
      </c>
      <c r="E183" s="40"/>
      <c r="F183" s="62" t="s">
        <v>169</v>
      </c>
      <c r="G183" s="137">
        <v>10</v>
      </c>
      <c r="H183" s="41">
        <v>1.9</v>
      </c>
      <c r="I183" s="100">
        <f>G183*H183</f>
        <v>19</v>
      </c>
      <c r="J183" s="9"/>
    </row>
    <row r="184" spans="1:10" s="6" customFormat="1" x14ac:dyDescent="0.25">
      <c r="A184" s="26" t="str">
        <f t="shared" si="13"/>
        <v>II.</v>
      </c>
      <c r="B184" s="116"/>
      <c r="C184" s="116"/>
      <c r="D184" s="39"/>
      <c r="E184" s="40"/>
      <c r="F184" s="62"/>
      <c r="G184" s="137"/>
      <c r="H184" s="41"/>
      <c r="I184" s="92"/>
      <c r="J184" s="9"/>
    </row>
    <row r="185" spans="1:10" s="6" customFormat="1" x14ac:dyDescent="0.25">
      <c r="A185" s="26" t="str">
        <f t="shared" si="13"/>
        <v>II.</v>
      </c>
      <c r="B185" s="116" t="s">
        <v>0</v>
      </c>
      <c r="C185" s="116"/>
      <c r="D185" s="39" t="s">
        <v>38</v>
      </c>
      <c r="E185" s="40"/>
      <c r="F185" s="62" t="s">
        <v>141</v>
      </c>
      <c r="G185" s="137">
        <v>35</v>
      </c>
      <c r="H185" s="41">
        <v>1.8</v>
      </c>
      <c r="I185" s="100">
        <f>G185*H185</f>
        <v>63</v>
      </c>
      <c r="J185" s="9"/>
    </row>
    <row r="186" spans="1:10" s="6" customFormat="1" x14ac:dyDescent="0.25">
      <c r="A186" s="26" t="str">
        <f t="shared" si="13"/>
        <v>II.</v>
      </c>
      <c r="B186" s="116"/>
      <c r="C186" s="116"/>
      <c r="D186" s="39"/>
      <c r="E186" s="40"/>
      <c r="F186" s="62"/>
      <c r="G186" s="137"/>
      <c r="H186" s="41"/>
      <c r="I186" s="92"/>
      <c r="J186" s="9"/>
    </row>
    <row r="187" spans="1:10" s="6" customFormat="1" ht="31.5" x14ac:dyDescent="0.25">
      <c r="A187" s="26" t="str">
        <f t="shared" si="13"/>
        <v>II.</v>
      </c>
      <c r="B187" s="116" t="s">
        <v>1</v>
      </c>
      <c r="C187" s="116"/>
      <c r="D187" s="39" t="s">
        <v>183</v>
      </c>
      <c r="E187" s="40"/>
      <c r="F187" s="62" t="s">
        <v>169</v>
      </c>
      <c r="G187" s="137">
        <v>57</v>
      </c>
      <c r="H187" s="41">
        <v>1.74</v>
      </c>
      <c r="I187" s="100">
        <f>G187*H187</f>
        <v>99.179999999999993</v>
      </c>
      <c r="J187" s="9"/>
    </row>
    <row r="188" spans="1:10" s="6" customFormat="1" x14ac:dyDescent="0.25">
      <c r="A188" s="26" t="str">
        <f t="shared" si="13"/>
        <v>II.</v>
      </c>
      <c r="B188" s="116"/>
      <c r="C188" s="116"/>
      <c r="D188" s="39"/>
      <c r="E188" s="40"/>
      <c r="F188" s="62"/>
      <c r="G188" s="137"/>
      <c r="H188" s="41"/>
      <c r="I188" s="92"/>
      <c r="J188" s="9"/>
    </row>
    <row r="189" spans="1:10" s="6" customFormat="1" ht="31.5" x14ac:dyDescent="0.25">
      <c r="A189" s="26" t="str">
        <f t="shared" si="13"/>
        <v>II.</v>
      </c>
      <c r="B189" s="116" t="s">
        <v>2</v>
      </c>
      <c r="C189" s="116"/>
      <c r="D189" s="39" t="s">
        <v>182</v>
      </c>
      <c r="E189" s="40"/>
      <c r="F189" s="62" t="s">
        <v>141</v>
      </c>
      <c r="G189" s="137">
        <v>8</v>
      </c>
      <c r="H189" s="41">
        <v>5.0999999999999996</v>
      </c>
      <c r="I189" s="100">
        <f>G189*H189</f>
        <v>40.799999999999997</v>
      </c>
      <c r="J189" s="9"/>
    </row>
    <row r="190" spans="1:10" s="6" customFormat="1" x14ac:dyDescent="0.25">
      <c r="A190" s="26" t="str">
        <f t="shared" si="13"/>
        <v>II.</v>
      </c>
      <c r="B190" s="116"/>
      <c r="C190" s="116"/>
      <c r="D190" s="39"/>
      <c r="E190" s="40"/>
      <c r="F190" s="62"/>
      <c r="G190" s="137"/>
      <c r="H190" s="41"/>
      <c r="I190" s="92"/>
      <c r="J190" s="9"/>
    </row>
    <row r="191" spans="1:10" s="6" customFormat="1" ht="31.5" x14ac:dyDescent="0.25">
      <c r="A191" s="26" t="str">
        <f t="shared" si="13"/>
        <v>II.</v>
      </c>
      <c r="B191" s="116" t="s">
        <v>4</v>
      </c>
      <c r="C191" s="116"/>
      <c r="D191" s="39" t="s">
        <v>184</v>
      </c>
      <c r="E191" s="40"/>
      <c r="F191" s="62" t="s">
        <v>141</v>
      </c>
      <c r="G191" s="137">
        <v>48</v>
      </c>
      <c r="H191" s="41">
        <v>4.9000000000000004</v>
      </c>
      <c r="I191" s="100">
        <f>G191*H191</f>
        <v>235.20000000000002</v>
      </c>
      <c r="J191" s="9"/>
    </row>
    <row r="192" spans="1:10" s="6" customFormat="1" x14ac:dyDescent="0.25">
      <c r="A192" s="26" t="str">
        <f t="shared" si="13"/>
        <v>II.</v>
      </c>
      <c r="B192" s="116"/>
      <c r="C192" s="116"/>
      <c r="D192" s="39"/>
      <c r="E192" s="40"/>
      <c r="F192" s="62"/>
      <c r="G192" s="137"/>
      <c r="H192" s="41"/>
      <c r="I192" s="92"/>
      <c r="J192" s="9"/>
    </row>
    <row r="193" spans="1:10" s="6" customFormat="1" x14ac:dyDescent="0.25">
      <c r="A193" s="26" t="str">
        <f t="shared" ref="A193:A258" si="14">A192</f>
        <v>II.</v>
      </c>
      <c r="B193" s="116" t="s">
        <v>5</v>
      </c>
      <c r="C193" s="116"/>
      <c r="D193" s="39" t="s">
        <v>71</v>
      </c>
      <c r="E193" s="40"/>
      <c r="F193" s="62" t="s">
        <v>141</v>
      </c>
      <c r="G193" s="137">
        <v>1</v>
      </c>
      <c r="H193" s="41">
        <v>5.8</v>
      </c>
      <c r="I193" s="100">
        <f>G193*H193</f>
        <v>5.8</v>
      </c>
      <c r="J193" s="9"/>
    </row>
    <row r="194" spans="1:10" s="6" customFormat="1" x14ac:dyDescent="0.25">
      <c r="A194" s="26" t="str">
        <f t="shared" si="14"/>
        <v>II.</v>
      </c>
      <c r="B194" s="116"/>
      <c r="C194" s="116"/>
      <c r="D194" s="39"/>
      <c r="E194" s="40"/>
      <c r="F194" s="62"/>
      <c r="G194" s="137"/>
      <c r="H194" s="41"/>
      <c r="I194" s="92"/>
      <c r="J194" s="9"/>
    </row>
    <row r="195" spans="1:10" s="6" customFormat="1" ht="20.25" customHeight="1" x14ac:dyDescent="0.25">
      <c r="A195" s="26" t="str">
        <f t="shared" si="14"/>
        <v>II.</v>
      </c>
      <c r="B195" s="116" t="s">
        <v>6</v>
      </c>
      <c r="C195" s="116"/>
      <c r="D195" s="39" t="s">
        <v>70</v>
      </c>
      <c r="E195" s="40"/>
      <c r="F195" s="62" t="s">
        <v>141</v>
      </c>
      <c r="G195" s="137">
        <v>32</v>
      </c>
      <c r="H195" s="41">
        <v>5.2</v>
      </c>
      <c r="I195" s="100">
        <f>G195*H195</f>
        <v>166.4</v>
      </c>
      <c r="J195" s="9"/>
    </row>
    <row r="196" spans="1:10" s="6" customFormat="1" x14ac:dyDescent="0.25">
      <c r="A196" s="26" t="str">
        <f t="shared" si="14"/>
        <v>II.</v>
      </c>
      <c r="B196" s="116"/>
      <c r="C196" s="116"/>
      <c r="D196" s="39"/>
      <c r="E196" s="40"/>
      <c r="F196" s="62"/>
      <c r="G196" s="137"/>
      <c r="H196" s="41"/>
      <c r="I196" s="92"/>
      <c r="J196" s="9"/>
    </row>
    <row r="197" spans="1:10" s="6" customFormat="1" ht="31.5" x14ac:dyDescent="0.25">
      <c r="A197" s="26" t="str">
        <f t="shared" si="14"/>
        <v>II.</v>
      </c>
      <c r="B197" s="116" t="s">
        <v>7</v>
      </c>
      <c r="C197" s="116"/>
      <c r="D197" s="39" t="s">
        <v>185</v>
      </c>
      <c r="E197" s="40"/>
      <c r="F197" s="62" t="s">
        <v>141</v>
      </c>
      <c r="G197" s="137">
        <v>61</v>
      </c>
      <c r="H197" s="41">
        <v>6.3</v>
      </c>
      <c r="I197" s="100">
        <f>G197*H197</f>
        <v>384.3</v>
      </c>
      <c r="J197" s="9"/>
    </row>
    <row r="198" spans="1:10" s="6" customFormat="1" x14ac:dyDescent="0.25">
      <c r="A198" s="26" t="str">
        <f t="shared" si="14"/>
        <v>II.</v>
      </c>
      <c r="B198" s="116"/>
      <c r="C198" s="116"/>
      <c r="D198" s="39"/>
      <c r="E198" s="40"/>
      <c r="F198" s="62"/>
      <c r="G198" s="137"/>
      <c r="H198" s="41"/>
      <c r="I198" s="92"/>
      <c r="J198" s="9"/>
    </row>
    <row r="199" spans="1:10" s="6" customFormat="1" x14ac:dyDescent="0.25">
      <c r="A199" s="26" t="str">
        <f t="shared" si="14"/>
        <v>II.</v>
      </c>
      <c r="B199" s="116" t="s">
        <v>8</v>
      </c>
      <c r="C199" s="116"/>
      <c r="D199" s="39" t="s">
        <v>116</v>
      </c>
      <c r="E199" s="40"/>
      <c r="F199" s="62" t="s">
        <v>141</v>
      </c>
      <c r="G199" s="137">
        <v>30</v>
      </c>
      <c r="H199" s="41">
        <v>8.6999999999999993</v>
      </c>
      <c r="I199" s="100">
        <f>G199*H199</f>
        <v>261</v>
      </c>
      <c r="J199" s="9"/>
    </row>
    <row r="200" spans="1:10" s="6" customFormat="1" x14ac:dyDescent="0.25">
      <c r="A200" s="26" t="str">
        <f t="shared" si="14"/>
        <v>II.</v>
      </c>
      <c r="B200" s="116"/>
      <c r="C200" s="116"/>
      <c r="D200" s="39"/>
      <c r="E200" s="40"/>
      <c r="F200" s="62"/>
      <c r="G200" s="137"/>
      <c r="H200" s="41"/>
      <c r="I200" s="92"/>
      <c r="J200" s="9"/>
    </row>
    <row r="201" spans="1:10" s="6" customFormat="1" x14ac:dyDescent="0.25">
      <c r="A201" s="26" t="str">
        <f t="shared" si="14"/>
        <v>II.</v>
      </c>
      <c r="B201" s="116" t="s">
        <v>9</v>
      </c>
      <c r="C201" s="116"/>
      <c r="D201" s="39" t="s">
        <v>117</v>
      </c>
      <c r="E201" s="40"/>
      <c r="F201" s="62" t="s">
        <v>141</v>
      </c>
      <c r="G201" s="137">
        <v>6</v>
      </c>
      <c r="H201" s="41">
        <v>7.4</v>
      </c>
      <c r="I201" s="100">
        <f>G201*H201</f>
        <v>44.400000000000006</v>
      </c>
      <c r="J201" s="9"/>
    </row>
    <row r="202" spans="1:10" s="6" customFormat="1" x14ac:dyDescent="0.25">
      <c r="A202" s="26" t="str">
        <f t="shared" si="14"/>
        <v>II.</v>
      </c>
      <c r="B202" s="116"/>
      <c r="C202" s="116"/>
      <c r="D202" s="39"/>
      <c r="E202" s="40"/>
      <c r="F202" s="62"/>
      <c r="G202" s="137"/>
      <c r="H202" s="41"/>
      <c r="I202" s="92"/>
      <c r="J202" s="9"/>
    </row>
    <row r="203" spans="1:10" s="6" customFormat="1" ht="21.75" customHeight="1" x14ac:dyDescent="0.25">
      <c r="A203" s="26" t="str">
        <f t="shared" si="14"/>
        <v>II.</v>
      </c>
      <c r="B203" s="116" t="s">
        <v>10</v>
      </c>
      <c r="C203" s="116"/>
      <c r="D203" s="39" t="s">
        <v>580</v>
      </c>
      <c r="E203" s="40"/>
      <c r="F203" s="62" t="s">
        <v>141</v>
      </c>
      <c r="G203" s="137">
        <v>1</v>
      </c>
      <c r="H203" s="41">
        <v>9</v>
      </c>
      <c r="I203" s="100">
        <f>G203*H203</f>
        <v>9</v>
      </c>
      <c r="J203" s="9"/>
    </row>
    <row r="204" spans="1:10" s="6" customFormat="1" x14ac:dyDescent="0.25">
      <c r="A204" s="26" t="str">
        <f t="shared" si="14"/>
        <v>II.</v>
      </c>
      <c r="B204" s="116"/>
      <c r="C204" s="116"/>
      <c r="D204" s="39"/>
      <c r="E204" s="40"/>
      <c r="F204" s="62"/>
      <c r="G204" s="137"/>
      <c r="H204" s="41"/>
      <c r="I204" s="92"/>
      <c r="J204" s="9"/>
    </row>
    <row r="205" spans="1:10" s="6" customFormat="1" ht="31.5" x14ac:dyDescent="0.25">
      <c r="A205" s="26" t="str">
        <f t="shared" si="14"/>
        <v>II.</v>
      </c>
      <c r="B205" s="116" t="s">
        <v>11</v>
      </c>
      <c r="C205" s="116"/>
      <c r="D205" s="39" t="s">
        <v>87</v>
      </c>
      <c r="E205" s="40"/>
      <c r="F205" s="62" t="s">
        <v>141</v>
      </c>
      <c r="G205" s="137">
        <v>3</v>
      </c>
      <c r="H205" s="41">
        <v>103</v>
      </c>
      <c r="I205" s="100">
        <f>G205*H205</f>
        <v>309</v>
      </c>
      <c r="J205" s="9"/>
    </row>
    <row r="206" spans="1:10" s="6" customFormat="1" x14ac:dyDescent="0.25">
      <c r="A206" s="26" t="str">
        <f t="shared" si="14"/>
        <v>II.</v>
      </c>
      <c r="B206" s="116"/>
      <c r="C206" s="116"/>
      <c r="D206" s="39"/>
      <c r="E206" s="40"/>
      <c r="F206" s="62"/>
      <c r="G206" s="137"/>
      <c r="H206" s="41"/>
      <c r="I206" s="92"/>
      <c r="J206" s="9"/>
    </row>
    <row r="207" spans="1:10" s="6" customFormat="1" x14ac:dyDescent="0.25">
      <c r="A207" s="26" t="str">
        <f>A202</f>
        <v>II.</v>
      </c>
      <c r="B207" s="116" t="s">
        <v>12</v>
      </c>
      <c r="C207" s="116"/>
      <c r="D207" s="39" t="s">
        <v>72</v>
      </c>
      <c r="E207" s="40"/>
      <c r="F207" s="62" t="s">
        <v>141</v>
      </c>
      <c r="G207" s="137">
        <v>2</v>
      </c>
      <c r="H207" s="41">
        <v>11.8</v>
      </c>
      <c r="I207" s="100">
        <f>G207*H207</f>
        <v>23.6</v>
      </c>
      <c r="J207" s="9"/>
    </row>
    <row r="208" spans="1:10" s="6" customFormat="1" x14ac:dyDescent="0.25">
      <c r="A208" s="26" t="str">
        <f t="shared" si="14"/>
        <v>II.</v>
      </c>
      <c r="B208" s="116"/>
      <c r="C208" s="116"/>
      <c r="D208" s="39"/>
      <c r="E208" s="40"/>
      <c r="F208" s="62"/>
      <c r="G208" s="137"/>
      <c r="H208" s="41"/>
      <c r="I208" s="92"/>
      <c r="J208" s="9"/>
    </row>
    <row r="209" spans="1:10" s="6" customFormat="1" ht="47.25" x14ac:dyDescent="0.25">
      <c r="A209" s="26" t="str">
        <f t="shared" si="14"/>
        <v>II.</v>
      </c>
      <c r="B209" s="116" t="s">
        <v>47</v>
      </c>
      <c r="C209" s="116"/>
      <c r="D209" s="39" t="s">
        <v>42</v>
      </c>
      <c r="E209" s="40"/>
      <c r="F209" s="62" t="s">
        <v>169</v>
      </c>
      <c r="G209" s="137">
        <v>6</v>
      </c>
      <c r="H209" s="41">
        <v>19.7</v>
      </c>
      <c r="I209" s="100">
        <f>G209*H209</f>
        <v>118.19999999999999</v>
      </c>
      <c r="J209" s="9"/>
    </row>
    <row r="210" spans="1:10" s="6" customFormat="1" x14ac:dyDescent="0.25">
      <c r="A210" s="26" t="str">
        <f t="shared" si="14"/>
        <v>II.</v>
      </c>
      <c r="B210" s="116"/>
      <c r="C210" s="116"/>
      <c r="D210" s="39"/>
      <c r="E210" s="40"/>
      <c r="F210" s="62"/>
      <c r="G210" s="137"/>
      <c r="H210" s="41"/>
      <c r="I210" s="92"/>
      <c r="J210" s="9"/>
    </row>
    <row r="211" spans="1:10" s="6" customFormat="1" x14ac:dyDescent="0.25">
      <c r="A211" s="26" t="str">
        <f t="shared" si="14"/>
        <v>II.</v>
      </c>
      <c r="B211" s="116" t="s">
        <v>48</v>
      </c>
      <c r="C211" s="116"/>
      <c r="D211" s="39" t="s">
        <v>3</v>
      </c>
      <c r="E211" s="40"/>
      <c r="F211" s="62" t="s">
        <v>141</v>
      </c>
      <c r="G211" s="136">
        <v>7</v>
      </c>
      <c r="H211" s="41">
        <v>3.6</v>
      </c>
      <c r="I211" s="100">
        <f>G211*H211</f>
        <v>25.2</v>
      </c>
      <c r="J211" s="9"/>
    </row>
    <row r="212" spans="1:10" s="6" customFormat="1" x14ac:dyDescent="0.25">
      <c r="A212" s="26" t="str">
        <f t="shared" si="14"/>
        <v>II.</v>
      </c>
      <c r="B212" s="116"/>
      <c r="C212" s="116"/>
      <c r="D212" s="39"/>
      <c r="E212" s="40"/>
      <c r="F212" s="62"/>
      <c r="G212" s="137"/>
      <c r="H212" s="41"/>
      <c r="I212" s="92"/>
      <c r="J212" s="9"/>
    </row>
    <row r="213" spans="1:10" s="6" customFormat="1" x14ac:dyDescent="0.25">
      <c r="A213" s="26" t="str">
        <f t="shared" si="14"/>
        <v>II.</v>
      </c>
      <c r="B213" s="116" t="s">
        <v>49</v>
      </c>
      <c r="C213" s="116"/>
      <c r="D213" s="39" t="s">
        <v>118</v>
      </c>
      <c r="E213" s="40"/>
      <c r="F213" s="62" t="s">
        <v>141</v>
      </c>
      <c r="G213" s="137">
        <v>1</v>
      </c>
      <c r="H213" s="41">
        <v>4.3</v>
      </c>
      <c r="I213" s="100">
        <f>G213*H213</f>
        <v>4.3</v>
      </c>
      <c r="J213" s="9"/>
    </row>
    <row r="214" spans="1:10" s="6" customFormat="1" x14ac:dyDescent="0.25">
      <c r="A214" s="26" t="str">
        <f t="shared" si="14"/>
        <v>II.</v>
      </c>
      <c r="B214" s="116"/>
      <c r="C214" s="116"/>
      <c r="D214" s="39"/>
      <c r="E214" s="40"/>
      <c r="F214" s="62"/>
      <c r="G214" s="137"/>
      <c r="H214" s="41"/>
      <c r="I214" s="92"/>
      <c r="J214" s="9"/>
    </row>
    <row r="215" spans="1:10" s="6" customFormat="1" ht="31.5" x14ac:dyDescent="0.25">
      <c r="A215" s="26" t="str">
        <f t="shared" si="14"/>
        <v>II.</v>
      </c>
      <c r="B215" s="116" t="s">
        <v>36</v>
      </c>
      <c r="C215" s="116"/>
      <c r="D215" s="39" t="s">
        <v>119</v>
      </c>
      <c r="E215" s="40"/>
      <c r="F215" s="62" t="s">
        <v>141</v>
      </c>
      <c r="G215" s="137">
        <v>3</v>
      </c>
      <c r="H215" s="41">
        <v>36</v>
      </c>
      <c r="I215" s="100">
        <f>G215*H215</f>
        <v>108</v>
      </c>
      <c r="J215" s="9"/>
    </row>
    <row r="216" spans="1:10" s="6" customFormat="1" x14ac:dyDescent="0.25">
      <c r="A216" s="26" t="str">
        <f t="shared" si="14"/>
        <v>II.</v>
      </c>
      <c r="B216" s="116"/>
      <c r="C216" s="116"/>
      <c r="D216" s="39"/>
      <c r="E216" s="40" t="s">
        <v>189</v>
      </c>
      <c r="F216" s="62"/>
      <c r="G216" s="137"/>
      <c r="H216" s="41"/>
      <c r="I216" s="92"/>
      <c r="J216" s="9"/>
    </row>
    <row r="217" spans="1:10" s="6" customFormat="1" x14ac:dyDescent="0.25">
      <c r="A217" s="26" t="str">
        <f t="shared" si="14"/>
        <v>II.</v>
      </c>
      <c r="B217" s="116" t="s">
        <v>37</v>
      </c>
      <c r="C217" s="116"/>
      <c r="D217" s="39" t="s">
        <v>88</v>
      </c>
      <c r="E217" s="40"/>
      <c r="F217" s="62" t="s">
        <v>141</v>
      </c>
      <c r="G217" s="137">
        <v>12</v>
      </c>
      <c r="H217" s="41">
        <v>7.5</v>
      </c>
      <c r="I217" s="100">
        <f>G217*H217</f>
        <v>90</v>
      </c>
      <c r="J217" s="9"/>
    </row>
    <row r="218" spans="1:10" s="6" customFormat="1" x14ac:dyDescent="0.25">
      <c r="A218" s="26" t="str">
        <f t="shared" si="14"/>
        <v>II.</v>
      </c>
      <c r="B218" s="116"/>
      <c r="C218" s="116"/>
      <c r="D218" s="39"/>
      <c r="E218" s="40"/>
      <c r="F218" s="62"/>
      <c r="G218" s="137"/>
      <c r="H218" s="41"/>
      <c r="I218" s="92"/>
      <c r="J218" s="9"/>
    </row>
    <row r="219" spans="1:10" s="6" customFormat="1" x14ac:dyDescent="0.25">
      <c r="A219" s="26" t="str">
        <f t="shared" si="14"/>
        <v>II.</v>
      </c>
      <c r="B219" s="116" t="s">
        <v>50</v>
      </c>
      <c r="C219" s="116"/>
      <c r="D219" s="39" t="s">
        <v>120</v>
      </c>
      <c r="E219" s="40"/>
      <c r="F219" s="62" t="s">
        <v>167</v>
      </c>
      <c r="G219" s="137">
        <v>0</v>
      </c>
      <c r="H219" s="41">
        <v>14.5</v>
      </c>
      <c r="I219" s="100">
        <f>G219*H219</f>
        <v>0</v>
      </c>
      <c r="J219" s="9"/>
    </row>
    <row r="220" spans="1:10" s="6" customFormat="1" x14ac:dyDescent="0.25">
      <c r="A220" s="26" t="str">
        <f t="shared" si="14"/>
        <v>II.</v>
      </c>
      <c r="B220" s="116"/>
      <c r="C220" s="116"/>
      <c r="D220" s="39"/>
      <c r="E220" s="40"/>
      <c r="F220" s="62"/>
      <c r="G220" s="137"/>
      <c r="H220" s="41"/>
      <c r="I220" s="92"/>
      <c r="J220" s="9"/>
    </row>
    <row r="221" spans="1:10" s="6" customFormat="1" ht="47.25" x14ac:dyDescent="0.25">
      <c r="A221" s="26" t="str">
        <f t="shared" si="14"/>
        <v>II.</v>
      </c>
      <c r="B221" s="116" t="s">
        <v>51</v>
      </c>
      <c r="C221" s="116"/>
      <c r="D221" s="39" t="s">
        <v>204</v>
      </c>
      <c r="E221" s="40"/>
      <c r="F221" s="62" t="s">
        <v>141</v>
      </c>
      <c r="G221" s="137">
        <v>12</v>
      </c>
      <c r="H221" s="41">
        <v>24</v>
      </c>
      <c r="I221" s="100">
        <f>G221*H221</f>
        <v>288</v>
      </c>
      <c r="J221" s="9"/>
    </row>
    <row r="222" spans="1:10" s="6" customFormat="1" x14ac:dyDescent="0.25">
      <c r="A222" s="26" t="str">
        <f t="shared" si="14"/>
        <v>II.</v>
      </c>
      <c r="B222" s="116"/>
      <c r="C222" s="116"/>
      <c r="D222" s="39"/>
      <c r="E222" s="40"/>
      <c r="F222" s="62"/>
      <c r="G222" s="137"/>
      <c r="H222" s="41"/>
      <c r="I222" s="92"/>
      <c r="J222" s="9"/>
    </row>
    <row r="223" spans="1:10" s="6" customFormat="1" x14ac:dyDescent="0.25">
      <c r="A223" s="26" t="str">
        <f t="shared" si="14"/>
        <v>II.</v>
      </c>
      <c r="B223" s="116" t="s">
        <v>53</v>
      </c>
      <c r="C223" s="116"/>
      <c r="D223" s="39" t="s">
        <v>62</v>
      </c>
      <c r="E223" s="40"/>
      <c r="F223" s="62" t="s">
        <v>141</v>
      </c>
      <c r="G223" s="137">
        <v>2</v>
      </c>
      <c r="H223" s="41">
        <v>42</v>
      </c>
      <c r="I223" s="100">
        <f>G223*H223</f>
        <v>84</v>
      </c>
      <c r="J223" s="9"/>
    </row>
    <row r="224" spans="1:10" s="6" customFormat="1" x14ac:dyDescent="0.25">
      <c r="A224" s="26" t="str">
        <f t="shared" si="14"/>
        <v>II.</v>
      </c>
      <c r="B224" s="116"/>
      <c r="C224" s="116"/>
      <c r="D224" s="39"/>
      <c r="E224" s="40"/>
      <c r="F224" s="62"/>
      <c r="G224" s="137"/>
      <c r="H224" s="41"/>
      <c r="I224" s="92"/>
      <c r="J224" s="9"/>
    </row>
    <row r="225" spans="1:10" s="6" customFormat="1" x14ac:dyDescent="0.25">
      <c r="A225" s="26" t="str">
        <f t="shared" si="14"/>
        <v>II.</v>
      </c>
      <c r="B225" s="116" t="s">
        <v>54</v>
      </c>
      <c r="C225" s="116"/>
      <c r="D225" s="39" t="s">
        <v>89</v>
      </c>
      <c r="E225" s="40"/>
      <c r="F225" s="62" t="s">
        <v>141</v>
      </c>
      <c r="G225" s="137">
        <v>1</v>
      </c>
      <c r="H225" s="41">
        <v>38</v>
      </c>
      <c r="I225" s="100">
        <f>G225*H225</f>
        <v>38</v>
      </c>
      <c r="J225" s="9"/>
    </row>
    <row r="226" spans="1:10" s="6" customFormat="1" x14ac:dyDescent="0.25">
      <c r="A226" s="26" t="str">
        <f t="shared" si="14"/>
        <v>II.</v>
      </c>
      <c r="B226" s="116"/>
      <c r="C226" s="116"/>
      <c r="D226" s="39"/>
      <c r="E226" s="40"/>
      <c r="F226" s="62"/>
      <c r="G226" s="137"/>
      <c r="H226" s="41"/>
      <c r="I226" s="92"/>
      <c r="J226" s="9"/>
    </row>
    <row r="227" spans="1:10" s="6" customFormat="1" ht="31.5" x14ac:dyDescent="0.25">
      <c r="A227" s="26" t="str">
        <f t="shared" si="14"/>
        <v>II.</v>
      </c>
      <c r="B227" s="116" t="s">
        <v>55</v>
      </c>
      <c r="C227" s="116"/>
      <c r="D227" s="39" t="s">
        <v>581</v>
      </c>
      <c r="E227" s="40"/>
      <c r="F227" s="62" t="s">
        <v>141</v>
      </c>
      <c r="G227" s="137">
        <v>6</v>
      </c>
      <c r="H227" s="41">
        <v>7</v>
      </c>
      <c r="I227" s="100">
        <f>G227*H227</f>
        <v>42</v>
      </c>
      <c r="J227" s="9"/>
    </row>
    <row r="228" spans="1:10" s="6" customFormat="1" x14ac:dyDescent="0.25">
      <c r="A228" s="26" t="str">
        <f t="shared" si="14"/>
        <v>II.</v>
      </c>
      <c r="B228" s="116"/>
      <c r="C228" s="116"/>
      <c r="D228" s="39"/>
      <c r="E228" s="40"/>
      <c r="F228" s="62"/>
      <c r="G228" s="137"/>
      <c r="H228" s="41"/>
      <c r="I228" s="92"/>
      <c r="J228" s="9"/>
    </row>
    <row r="229" spans="1:10" s="6" customFormat="1" ht="47.25" x14ac:dyDescent="0.25">
      <c r="A229" s="26" t="str">
        <f t="shared" si="14"/>
        <v>II.</v>
      </c>
      <c r="B229" s="116" t="s">
        <v>56</v>
      </c>
      <c r="C229" s="116"/>
      <c r="D229" s="39" t="s">
        <v>214</v>
      </c>
      <c r="E229" s="40"/>
      <c r="F229" s="62" t="s">
        <v>167</v>
      </c>
      <c r="G229" s="137">
        <v>1</v>
      </c>
      <c r="H229" s="41">
        <v>176</v>
      </c>
      <c r="I229" s="100">
        <f>G229*H229</f>
        <v>176</v>
      </c>
      <c r="J229" s="9"/>
    </row>
    <row r="230" spans="1:10" s="6" customFormat="1" x14ac:dyDescent="0.25">
      <c r="A230" s="26" t="str">
        <f t="shared" si="14"/>
        <v>II.</v>
      </c>
      <c r="B230" s="116"/>
      <c r="C230" s="116"/>
      <c r="D230" s="39"/>
      <c r="E230" s="40"/>
      <c r="F230" s="62"/>
      <c r="G230" s="137"/>
      <c r="H230" s="41"/>
      <c r="I230" s="92"/>
      <c r="J230" s="9"/>
    </row>
    <row r="231" spans="1:10" s="6" customFormat="1" ht="29.25" customHeight="1" x14ac:dyDescent="0.25">
      <c r="A231" s="26" t="str">
        <f t="shared" si="14"/>
        <v>II.</v>
      </c>
      <c r="B231" s="116" t="s">
        <v>57</v>
      </c>
      <c r="C231" s="116"/>
      <c r="D231" s="39" t="s">
        <v>581</v>
      </c>
      <c r="E231" s="40"/>
      <c r="F231" s="62" t="s">
        <v>141</v>
      </c>
      <c r="G231" s="137">
        <v>30</v>
      </c>
      <c r="H231" s="41">
        <v>7</v>
      </c>
      <c r="I231" s="100">
        <f>G231*H231</f>
        <v>210</v>
      </c>
      <c r="J231" s="9"/>
    </row>
    <row r="232" spans="1:10" s="6" customFormat="1" x14ac:dyDescent="0.25">
      <c r="A232" s="26" t="str">
        <f t="shared" si="14"/>
        <v>II.</v>
      </c>
      <c r="B232" s="116"/>
      <c r="C232" s="116"/>
      <c r="D232" s="39"/>
      <c r="E232" s="40"/>
      <c r="F232" s="62"/>
      <c r="G232" s="137"/>
      <c r="H232" s="41"/>
      <c r="I232" s="92"/>
      <c r="J232" s="9"/>
    </row>
    <row r="233" spans="1:10" s="6" customFormat="1" ht="63" x14ac:dyDescent="0.25">
      <c r="A233" s="26" t="str">
        <f t="shared" si="14"/>
        <v>II.</v>
      </c>
      <c r="B233" s="116" t="s">
        <v>58</v>
      </c>
      <c r="C233" s="116"/>
      <c r="D233" s="39" t="s">
        <v>686</v>
      </c>
      <c r="E233" s="40"/>
      <c r="F233" s="62" t="s">
        <v>167</v>
      </c>
      <c r="G233" s="137">
        <v>2</v>
      </c>
      <c r="H233" s="41">
        <v>71</v>
      </c>
      <c r="I233" s="100">
        <f>G233*H233</f>
        <v>142</v>
      </c>
      <c r="J233" s="9"/>
    </row>
    <row r="234" spans="1:10" s="6" customFormat="1" x14ac:dyDescent="0.25">
      <c r="A234" s="26" t="str">
        <f t="shared" si="14"/>
        <v>II.</v>
      </c>
      <c r="B234" s="116"/>
      <c r="C234" s="116"/>
      <c r="D234" s="39"/>
      <c r="E234" s="40"/>
      <c r="F234" s="62"/>
      <c r="G234" s="137"/>
      <c r="H234" s="41"/>
      <c r="I234" s="92"/>
      <c r="J234" s="9"/>
    </row>
    <row r="235" spans="1:10" s="6" customFormat="1" x14ac:dyDescent="0.25">
      <c r="A235" s="26" t="str">
        <f t="shared" si="14"/>
        <v>II.</v>
      </c>
      <c r="B235" s="116" t="s">
        <v>59</v>
      </c>
      <c r="C235" s="116"/>
      <c r="D235" s="39" t="s">
        <v>35</v>
      </c>
      <c r="E235" s="40"/>
      <c r="F235" s="62" t="s">
        <v>169</v>
      </c>
      <c r="G235" s="137">
        <v>24</v>
      </c>
      <c r="H235" s="41">
        <v>11.5</v>
      </c>
      <c r="I235" s="100">
        <f>G235*H235</f>
        <v>276</v>
      </c>
      <c r="J235" s="9"/>
    </row>
    <row r="236" spans="1:10" s="6" customFormat="1" x14ac:dyDescent="0.25">
      <c r="A236" s="26" t="str">
        <f t="shared" si="14"/>
        <v>II.</v>
      </c>
      <c r="B236" s="116"/>
      <c r="C236" s="116"/>
      <c r="D236" s="39"/>
      <c r="E236" s="40"/>
      <c r="F236" s="62"/>
      <c r="G236" s="137"/>
      <c r="H236" s="41"/>
      <c r="I236" s="92"/>
      <c r="J236" s="9"/>
    </row>
    <row r="237" spans="1:10" s="6" customFormat="1" x14ac:dyDescent="0.25">
      <c r="A237" s="26" t="str">
        <f t="shared" si="14"/>
        <v>II.</v>
      </c>
      <c r="B237" s="116" t="s">
        <v>60</v>
      </c>
      <c r="C237" s="116"/>
      <c r="D237" s="39" t="s">
        <v>176</v>
      </c>
      <c r="E237" s="40"/>
      <c r="F237" s="62" t="s">
        <v>169</v>
      </c>
      <c r="G237" s="137">
        <v>35</v>
      </c>
      <c r="H237" s="41">
        <v>9.6</v>
      </c>
      <c r="I237" s="100">
        <f>G237*H237</f>
        <v>336</v>
      </c>
      <c r="J237" s="9"/>
    </row>
    <row r="238" spans="1:10" s="6" customFormat="1" x14ac:dyDescent="0.25">
      <c r="A238" s="26" t="str">
        <f t="shared" si="14"/>
        <v>II.</v>
      </c>
      <c r="B238" s="116"/>
      <c r="C238" s="116"/>
      <c r="D238" s="39"/>
      <c r="E238" s="40"/>
      <c r="F238" s="62"/>
      <c r="G238" s="137"/>
      <c r="H238" s="41"/>
      <c r="I238" s="92"/>
      <c r="J238" s="9"/>
    </row>
    <row r="239" spans="1:10" s="6" customFormat="1" x14ac:dyDescent="0.25">
      <c r="A239" s="26" t="str">
        <f t="shared" si="14"/>
        <v>II.</v>
      </c>
      <c r="B239" s="116" t="s">
        <v>63</v>
      </c>
      <c r="C239" s="116"/>
      <c r="D239" s="39" t="s">
        <v>177</v>
      </c>
      <c r="E239" s="40"/>
      <c r="F239" s="62" t="s">
        <v>169</v>
      </c>
      <c r="G239" s="137">
        <v>8</v>
      </c>
      <c r="H239" s="41">
        <v>8.8000000000000007</v>
      </c>
      <c r="I239" s="100">
        <f>G239*H239</f>
        <v>70.400000000000006</v>
      </c>
      <c r="J239" s="9"/>
    </row>
    <row r="240" spans="1:10" s="6" customFormat="1" x14ac:dyDescent="0.25">
      <c r="A240" s="26" t="str">
        <f t="shared" si="14"/>
        <v>II.</v>
      </c>
      <c r="B240" s="116"/>
      <c r="C240" s="116"/>
      <c r="D240" s="39"/>
      <c r="E240" s="40"/>
      <c r="F240" s="62"/>
      <c r="G240" s="137"/>
      <c r="H240" s="41"/>
      <c r="I240" s="92"/>
      <c r="J240" s="9"/>
    </row>
    <row r="241" spans="1:10" s="6" customFormat="1" ht="31.5" x14ac:dyDescent="0.25">
      <c r="A241" s="26" t="str">
        <f t="shared" si="14"/>
        <v>II.</v>
      </c>
      <c r="B241" s="116" t="s">
        <v>64</v>
      </c>
      <c r="C241" s="116"/>
      <c r="D241" s="39" t="s">
        <v>198</v>
      </c>
      <c r="E241" s="40"/>
      <c r="F241" s="62" t="s">
        <v>141</v>
      </c>
      <c r="G241" s="137">
        <v>107</v>
      </c>
      <c r="H241" s="41">
        <v>4.3</v>
      </c>
      <c r="I241" s="100">
        <f>G241*H241</f>
        <v>460.09999999999997</v>
      </c>
      <c r="J241" s="9"/>
    </row>
    <row r="242" spans="1:10" s="6" customFormat="1" x14ac:dyDescent="0.25">
      <c r="A242" s="26" t="str">
        <f t="shared" si="14"/>
        <v>II.</v>
      </c>
      <c r="B242" s="116"/>
      <c r="C242" s="116"/>
      <c r="D242" s="39"/>
      <c r="E242" s="40"/>
      <c r="F242" s="62"/>
      <c r="G242" s="137"/>
      <c r="H242" s="41"/>
      <c r="I242" s="92"/>
      <c r="J242" s="9"/>
    </row>
    <row r="243" spans="1:10" s="6" customFormat="1" ht="31.5" x14ac:dyDescent="0.25">
      <c r="A243" s="26" t="str">
        <f t="shared" si="14"/>
        <v>II.</v>
      </c>
      <c r="B243" s="116" t="s">
        <v>73</v>
      </c>
      <c r="C243" s="116"/>
      <c r="D243" s="39" t="s">
        <v>199</v>
      </c>
      <c r="E243" s="40"/>
      <c r="F243" s="62" t="s">
        <v>141</v>
      </c>
      <c r="G243" s="137">
        <v>8</v>
      </c>
      <c r="H243" s="41">
        <v>5.2</v>
      </c>
      <c r="I243" s="100">
        <f>G243*H243</f>
        <v>41.6</v>
      </c>
      <c r="J243" s="9"/>
    </row>
    <row r="244" spans="1:10" s="6" customFormat="1" x14ac:dyDescent="0.25">
      <c r="A244" s="26" t="str">
        <f t="shared" si="14"/>
        <v>II.</v>
      </c>
      <c r="B244" s="116"/>
      <c r="C244" s="116"/>
      <c r="D244" s="39"/>
      <c r="E244" s="40"/>
      <c r="F244" s="62"/>
      <c r="G244" s="137"/>
      <c r="H244" s="41"/>
      <c r="I244" s="92"/>
      <c r="J244" s="9"/>
    </row>
    <row r="245" spans="1:10" s="6" customFormat="1" ht="31.5" x14ac:dyDescent="0.25">
      <c r="A245" s="26" t="str">
        <f t="shared" si="14"/>
        <v>II.</v>
      </c>
      <c r="B245" s="116" t="s">
        <v>74</v>
      </c>
      <c r="C245" s="116"/>
      <c r="D245" s="39" t="s">
        <v>582</v>
      </c>
      <c r="E245" s="40"/>
      <c r="F245" s="62" t="s">
        <v>141</v>
      </c>
      <c r="G245" s="137">
        <v>6</v>
      </c>
      <c r="H245" s="41">
        <v>6.1</v>
      </c>
      <c r="I245" s="100">
        <f>G245*H245</f>
        <v>36.599999999999994</v>
      </c>
      <c r="J245" s="9"/>
    </row>
    <row r="246" spans="1:10" s="6" customFormat="1" x14ac:dyDescent="0.25">
      <c r="A246" s="26" t="str">
        <f t="shared" si="14"/>
        <v>II.</v>
      </c>
      <c r="B246" s="116"/>
      <c r="C246" s="116"/>
      <c r="D246" s="39"/>
      <c r="E246" s="40"/>
      <c r="F246" s="62"/>
      <c r="G246" s="137"/>
      <c r="H246" s="41"/>
      <c r="I246" s="92"/>
      <c r="J246" s="9"/>
    </row>
    <row r="247" spans="1:10" s="6" customFormat="1" ht="31.5" x14ac:dyDescent="0.25">
      <c r="A247" s="26" t="str">
        <f t="shared" si="14"/>
        <v>II.</v>
      </c>
      <c r="B247" s="116" t="s">
        <v>75</v>
      </c>
      <c r="C247" s="116"/>
      <c r="D247" s="39" t="s">
        <v>200</v>
      </c>
      <c r="E247" s="40"/>
      <c r="F247" s="62" t="s">
        <v>141</v>
      </c>
      <c r="G247" s="137">
        <v>1</v>
      </c>
      <c r="H247" s="41">
        <v>6.1</v>
      </c>
      <c r="I247" s="100">
        <f>G247*H247</f>
        <v>6.1</v>
      </c>
      <c r="J247" s="9"/>
    </row>
    <row r="248" spans="1:10" s="6" customFormat="1" x14ac:dyDescent="0.25">
      <c r="A248" s="26" t="str">
        <f t="shared" si="14"/>
        <v>II.</v>
      </c>
      <c r="B248" s="116"/>
      <c r="C248" s="116"/>
      <c r="D248" s="39"/>
      <c r="E248" s="40"/>
      <c r="F248" s="62"/>
      <c r="G248" s="137"/>
      <c r="H248" s="41"/>
      <c r="I248" s="92"/>
      <c r="J248" s="9"/>
    </row>
    <row r="249" spans="1:10" s="6" customFormat="1" x14ac:dyDescent="0.25">
      <c r="A249" s="26" t="str">
        <f t="shared" si="14"/>
        <v>II.</v>
      </c>
      <c r="B249" s="116" t="s">
        <v>233</v>
      </c>
      <c r="C249" s="116"/>
      <c r="D249" s="39" t="s">
        <v>197</v>
      </c>
      <c r="E249" s="40"/>
      <c r="F249" s="62" t="s">
        <v>167</v>
      </c>
      <c r="G249" s="137">
        <v>0</v>
      </c>
      <c r="H249" s="41">
        <v>9.1999999999999993</v>
      </c>
      <c r="I249" s="100">
        <f>G249*H249</f>
        <v>0</v>
      </c>
      <c r="J249" s="9"/>
    </row>
    <row r="250" spans="1:10" s="6" customFormat="1" x14ac:dyDescent="0.25">
      <c r="A250" s="26" t="str">
        <f t="shared" si="14"/>
        <v>II.</v>
      </c>
      <c r="B250" s="116"/>
      <c r="C250" s="116"/>
      <c r="D250" s="39"/>
      <c r="E250" s="40"/>
      <c r="F250" s="62"/>
      <c r="G250" s="137"/>
      <c r="H250" s="41"/>
      <c r="I250" s="92"/>
      <c r="J250" s="9"/>
    </row>
    <row r="251" spans="1:10" s="6" customFormat="1" x14ac:dyDescent="0.25">
      <c r="A251" s="26"/>
      <c r="B251" s="116" t="s">
        <v>234</v>
      </c>
      <c r="C251" s="116"/>
      <c r="D251" s="39" t="s">
        <v>655</v>
      </c>
      <c r="E251" s="40"/>
      <c r="F251" s="62" t="s">
        <v>167</v>
      </c>
      <c r="G251" s="137">
        <v>0</v>
      </c>
      <c r="H251" s="41">
        <v>9.1999999999999993</v>
      </c>
      <c r="I251" s="100">
        <f>G251*H251</f>
        <v>0</v>
      </c>
      <c r="J251" s="9"/>
    </row>
    <row r="252" spans="1:10" s="6" customFormat="1" x14ac:dyDescent="0.25">
      <c r="A252" s="26"/>
      <c r="B252" s="116"/>
      <c r="C252" s="116"/>
      <c r="D252" s="39"/>
      <c r="E252" s="40"/>
      <c r="F252" s="62"/>
      <c r="G252" s="137"/>
      <c r="H252" s="41"/>
      <c r="I252" s="92"/>
      <c r="J252" s="9"/>
    </row>
    <row r="253" spans="1:10" s="6" customFormat="1" x14ac:dyDescent="0.25">
      <c r="A253" s="26"/>
      <c r="B253" s="116" t="s">
        <v>235</v>
      </c>
      <c r="C253" s="116"/>
      <c r="D253" s="39" t="s">
        <v>793</v>
      </c>
      <c r="E253" s="40"/>
      <c r="F253" s="62" t="s">
        <v>167</v>
      </c>
      <c r="G253" s="137">
        <v>6</v>
      </c>
      <c r="H253" s="41">
        <v>9.1999999999999993</v>
      </c>
      <c r="I253" s="100">
        <f>G253*H253</f>
        <v>55.199999999999996</v>
      </c>
      <c r="J253" s="9"/>
    </row>
    <row r="254" spans="1:10" s="6" customFormat="1" x14ac:dyDescent="0.25">
      <c r="A254" s="26"/>
      <c r="B254" s="116"/>
      <c r="C254" s="116"/>
      <c r="D254" s="39"/>
      <c r="E254" s="40"/>
      <c r="F254" s="62"/>
      <c r="G254" s="137"/>
      <c r="H254" s="41"/>
      <c r="I254" s="92"/>
      <c r="J254" s="9"/>
    </row>
    <row r="255" spans="1:10" s="6" customFormat="1" x14ac:dyDescent="0.25">
      <c r="A255" s="26"/>
      <c r="B255" s="116" t="s">
        <v>236</v>
      </c>
      <c r="C255" s="116"/>
      <c r="D255" s="39" t="s">
        <v>794</v>
      </c>
      <c r="E255" s="40"/>
      <c r="F255" s="62" t="s">
        <v>167</v>
      </c>
      <c r="G255" s="137">
        <v>0</v>
      </c>
      <c r="H255" s="41">
        <v>7.5</v>
      </c>
      <c r="I255" s="100">
        <f>G255*H255</f>
        <v>0</v>
      </c>
      <c r="J255" s="9"/>
    </row>
    <row r="256" spans="1:10" s="6" customFormat="1" x14ac:dyDescent="0.25">
      <c r="A256" s="26"/>
      <c r="B256" s="116"/>
      <c r="C256" s="116"/>
      <c r="D256" s="39"/>
      <c r="E256" s="40"/>
      <c r="F256" s="62"/>
      <c r="G256" s="137"/>
      <c r="H256" s="41"/>
      <c r="I256" s="92"/>
      <c r="J256" s="9"/>
    </row>
    <row r="257" spans="1:10" s="6" customFormat="1" ht="18" x14ac:dyDescent="0.25">
      <c r="A257" s="26" t="str">
        <f>A250</f>
        <v>II.</v>
      </c>
      <c r="B257" s="116" t="s">
        <v>585</v>
      </c>
      <c r="C257" s="116"/>
      <c r="D257" s="39" t="s">
        <v>734</v>
      </c>
      <c r="E257" s="40"/>
      <c r="F257" s="62" t="s">
        <v>169</v>
      </c>
      <c r="G257" s="137">
        <v>127</v>
      </c>
      <c r="H257" s="41">
        <v>1.3</v>
      </c>
      <c r="I257" s="100">
        <f>G257*H257</f>
        <v>165.1</v>
      </c>
      <c r="J257" s="9"/>
    </row>
    <row r="258" spans="1:10" s="6" customFormat="1" x14ac:dyDescent="0.25">
      <c r="A258" s="26" t="str">
        <f t="shared" si="14"/>
        <v>II.</v>
      </c>
      <c r="B258" s="116"/>
      <c r="C258" s="116"/>
      <c r="D258" s="39"/>
      <c r="E258" s="40"/>
      <c r="F258" s="62"/>
      <c r="G258" s="137"/>
      <c r="H258" s="41"/>
      <c r="I258" s="92"/>
      <c r="J258" s="9"/>
    </row>
    <row r="259" spans="1:10" s="6" customFormat="1" x14ac:dyDescent="0.25">
      <c r="A259" s="26" t="str">
        <f t="shared" ref="A259:A273" si="15">A258</f>
        <v>II.</v>
      </c>
      <c r="B259" s="116" t="s">
        <v>656</v>
      </c>
      <c r="C259" s="116"/>
      <c r="D259" s="39" t="s">
        <v>584</v>
      </c>
      <c r="E259" s="40"/>
      <c r="F259" s="62" t="s">
        <v>169</v>
      </c>
      <c r="G259" s="137">
        <v>40</v>
      </c>
      <c r="H259" s="41">
        <v>1.3</v>
      </c>
      <c r="I259" s="100">
        <f>G259*H259</f>
        <v>52</v>
      </c>
      <c r="J259" s="9"/>
    </row>
    <row r="260" spans="1:10" s="6" customFormat="1" x14ac:dyDescent="0.25">
      <c r="A260" s="26" t="str">
        <f t="shared" si="15"/>
        <v>II.</v>
      </c>
      <c r="B260" s="116"/>
      <c r="C260" s="116"/>
      <c r="D260" s="39"/>
      <c r="E260" s="40"/>
      <c r="F260" s="62"/>
      <c r="G260" s="137"/>
      <c r="H260" s="41"/>
      <c r="I260" s="92"/>
      <c r="J260" s="9"/>
    </row>
    <row r="261" spans="1:10" s="6" customFormat="1" ht="31.5" x14ac:dyDescent="0.25">
      <c r="A261" s="26" t="str">
        <f t="shared" si="15"/>
        <v>II.</v>
      </c>
      <c r="B261" s="116" t="s">
        <v>657</v>
      </c>
      <c r="C261" s="116"/>
      <c r="D261" s="39" t="s">
        <v>583</v>
      </c>
      <c r="E261" s="40"/>
      <c r="F261" s="62" t="s">
        <v>141</v>
      </c>
      <c r="G261" s="137">
        <v>6</v>
      </c>
      <c r="H261" s="41">
        <v>90</v>
      </c>
      <c r="I261" s="100">
        <f>G261*H261</f>
        <v>540</v>
      </c>
      <c r="J261" s="9"/>
    </row>
    <row r="262" spans="1:10" s="6" customFormat="1" x14ac:dyDescent="0.25">
      <c r="A262" s="26" t="str">
        <f t="shared" si="15"/>
        <v>II.</v>
      </c>
      <c r="B262" s="116"/>
      <c r="C262" s="116"/>
      <c r="D262" s="39"/>
      <c r="E262" s="40"/>
      <c r="F262" s="62"/>
      <c r="G262" s="137"/>
      <c r="H262" s="41"/>
      <c r="I262" s="92"/>
      <c r="J262" s="9"/>
    </row>
    <row r="263" spans="1:10" s="6" customFormat="1" x14ac:dyDescent="0.25">
      <c r="A263" s="26" t="str">
        <f t="shared" si="15"/>
        <v>II.</v>
      </c>
      <c r="B263" s="116" t="s">
        <v>658</v>
      </c>
      <c r="C263" s="116"/>
      <c r="D263" s="39" t="s">
        <v>163</v>
      </c>
      <c r="E263" s="40"/>
      <c r="F263" s="62" t="s">
        <v>164</v>
      </c>
      <c r="G263" s="109">
        <v>0.03</v>
      </c>
      <c r="H263" s="41">
        <f>SUM(I129:I261)</f>
        <v>13647.2</v>
      </c>
      <c r="I263" s="100">
        <f>G263*H263</f>
        <v>409.416</v>
      </c>
      <c r="J263" s="9"/>
    </row>
    <row r="264" spans="1:10" s="6" customFormat="1" x14ac:dyDescent="0.25">
      <c r="A264" s="26" t="str">
        <f t="shared" si="15"/>
        <v>II.</v>
      </c>
      <c r="B264" s="116"/>
      <c r="C264" s="116"/>
      <c r="D264" s="39"/>
      <c r="E264" s="40"/>
      <c r="F264" s="62"/>
      <c r="G264" s="109"/>
      <c r="H264" s="41"/>
      <c r="I264" s="92"/>
      <c r="J264" s="9"/>
    </row>
    <row r="265" spans="1:10" s="6" customFormat="1" x14ac:dyDescent="0.25">
      <c r="A265" s="26" t="str">
        <f t="shared" si="15"/>
        <v>II.</v>
      </c>
      <c r="B265" s="116" t="s">
        <v>659</v>
      </c>
      <c r="C265" s="116"/>
      <c r="D265" s="39" t="s">
        <v>41</v>
      </c>
      <c r="E265" s="40"/>
      <c r="F265" s="62" t="s">
        <v>164</v>
      </c>
      <c r="G265" s="109">
        <v>0.02</v>
      </c>
      <c r="H265" s="41">
        <f>SUM(I129:I263)</f>
        <v>14056.616</v>
      </c>
      <c r="I265" s="100">
        <f>G265*H265</f>
        <v>281.13231999999999</v>
      </c>
      <c r="J265" s="9"/>
    </row>
    <row r="266" spans="1:10" s="6" customFormat="1" x14ac:dyDescent="0.25">
      <c r="A266" s="26" t="str">
        <f t="shared" si="15"/>
        <v>II.</v>
      </c>
      <c r="B266" s="116"/>
      <c r="C266" s="116"/>
      <c r="D266" s="39"/>
      <c r="E266" s="40"/>
      <c r="F266" s="62"/>
      <c r="G266" s="109"/>
      <c r="H266" s="41"/>
      <c r="I266" s="92"/>
      <c r="J266" s="9"/>
    </row>
    <row r="267" spans="1:10" s="6" customFormat="1" x14ac:dyDescent="0.25">
      <c r="A267" s="26" t="str">
        <f t="shared" si="15"/>
        <v>II.</v>
      </c>
      <c r="B267" s="116" t="s">
        <v>700</v>
      </c>
      <c r="C267" s="116"/>
      <c r="D267" s="39" t="s">
        <v>46</v>
      </c>
      <c r="E267" s="40"/>
      <c r="F267" s="62" t="s">
        <v>164</v>
      </c>
      <c r="G267" s="109">
        <v>0.02</v>
      </c>
      <c r="H267" s="41">
        <f>SUM(I130:I258)</f>
        <v>13055.2</v>
      </c>
      <c r="I267" s="100">
        <f>G267*H267</f>
        <v>261.10400000000004</v>
      </c>
      <c r="J267" s="9"/>
    </row>
    <row r="268" spans="1:10" s="6" customFormat="1" x14ac:dyDescent="0.25">
      <c r="A268" s="26" t="str">
        <f t="shared" si="15"/>
        <v>II.</v>
      </c>
      <c r="B268" s="116"/>
      <c r="C268" s="116"/>
      <c r="D268" s="39"/>
      <c r="E268" s="40"/>
      <c r="F268" s="62"/>
      <c r="G268" s="137"/>
      <c r="H268" s="41"/>
      <c r="I268" s="92"/>
      <c r="J268" s="9"/>
    </row>
    <row r="269" spans="1:10" s="6" customFormat="1" x14ac:dyDescent="0.25">
      <c r="A269" s="26" t="str">
        <f t="shared" si="15"/>
        <v>II.</v>
      </c>
      <c r="B269" s="116" t="s">
        <v>750</v>
      </c>
      <c r="C269" s="116"/>
      <c r="D269" s="39" t="s">
        <v>14</v>
      </c>
      <c r="E269" s="40"/>
      <c r="F269" s="62" t="s">
        <v>167</v>
      </c>
      <c r="G269" s="137">
        <v>1</v>
      </c>
      <c r="H269" s="41">
        <v>170</v>
      </c>
      <c r="I269" s="100">
        <f>G269*H269</f>
        <v>170</v>
      </c>
      <c r="J269" s="9"/>
    </row>
    <row r="270" spans="1:10" s="6" customFormat="1" x14ac:dyDescent="0.25">
      <c r="A270" s="26" t="str">
        <f t="shared" si="15"/>
        <v>II.</v>
      </c>
      <c r="B270" s="116"/>
      <c r="C270" s="116"/>
      <c r="D270" s="39"/>
      <c r="E270" s="40"/>
      <c r="F270" s="62"/>
      <c r="G270" s="137"/>
      <c r="H270" s="41"/>
      <c r="I270" s="100"/>
      <c r="J270" s="9"/>
    </row>
    <row r="271" spans="1:10" s="6" customFormat="1" x14ac:dyDescent="0.25">
      <c r="A271" s="26" t="str">
        <f t="shared" si="15"/>
        <v>II.</v>
      </c>
      <c r="B271" s="116" t="s">
        <v>795</v>
      </c>
      <c r="C271" s="116"/>
      <c r="D271" s="39" t="s">
        <v>52</v>
      </c>
      <c r="E271" s="40"/>
      <c r="F271" s="62" t="s">
        <v>13</v>
      </c>
      <c r="G271" s="137">
        <v>18</v>
      </c>
      <c r="H271" s="41">
        <v>15</v>
      </c>
      <c r="I271" s="100">
        <f>G271*H271</f>
        <v>270</v>
      </c>
      <c r="J271" s="9"/>
    </row>
    <row r="272" spans="1:10" s="6" customFormat="1" x14ac:dyDescent="0.25">
      <c r="A272" s="26" t="str">
        <f>A269</f>
        <v>II.</v>
      </c>
      <c r="B272" s="116"/>
      <c r="C272" s="116"/>
      <c r="D272" s="39"/>
      <c r="E272" s="40"/>
      <c r="F272" s="62"/>
      <c r="G272" s="137"/>
      <c r="H272" s="41"/>
      <c r="I272" s="92"/>
      <c r="J272" s="9"/>
    </row>
    <row r="273" spans="1:10" s="4" customFormat="1" ht="16.5" thickBot="1" x14ac:dyDescent="0.3">
      <c r="A273" s="49" t="str">
        <f t="shared" si="15"/>
        <v>II.</v>
      </c>
      <c r="B273" s="117" t="s">
        <v>136</v>
      </c>
      <c r="C273" s="117"/>
      <c r="D273" s="50" t="s">
        <v>26</v>
      </c>
      <c r="E273" s="78"/>
      <c r="F273" s="178"/>
      <c r="G273" s="168"/>
      <c r="H273" s="155"/>
      <c r="I273" s="101">
        <f>SUM(I128:I272)</f>
        <v>15038.85232</v>
      </c>
      <c r="J273" s="5"/>
    </row>
    <row r="274" spans="1:10" s="4" customFormat="1" ht="16.5" thickTop="1" x14ac:dyDescent="0.25">
      <c r="A274" s="26"/>
      <c r="B274" s="116"/>
      <c r="C274" s="116"/>
      <c r="D274" s="39"/>
      <c r="E274" s="42"/>
      <c r="F274" s="179"/>
      <c r="G274" s="137"/>
      <c r="H274" s="41"/>
      <c r="I274" s="92"/>
      <c r="J274" s="5"/>
    </row>
    <row r="275" spans="1:10" s="4" customFormat="1" x14ac:dyDescent="0.25">
      <c r="A275" s="26"/>
      <c r="B275" s="116"/>
      <c r="C275" s="116"/>
      <c r="D275" s="39"/>
      <c r="E275" s="42"/>
      <c r="F275" s="179"/>
      <c r="G275" s="137"/>
      <c r="H275" s="41"/>
      <c r="I275" s="92"/>
      <c r="J275" s="5"/>
    </row>
    <row r="276" spans="1:10" s="4" customFormat="1" x14ac:dyDescent="0.25">
      <c r="A276" s="26"/>
      <c r="B276" s="116"/>
      <c r="C276" s="116"/>
      <c r="D276" s="39"/>
      <c r="E276" s="42"/>
      <c r="F276" s="179"/>
      <c r="G276" s="137"/>
      <c r="H276" s="41"/>
      <c r="I276" s="92"/>
      <c r="J276" s="5"/>
    </row>
    <row r="277" spans="1:10" s="6" customFormat="1" x14ac:dyDescent="0.25">
      <c r="A277" s="26"/>
      <c r="B277" s="116"/>
      <c r="C277" s="116"/>
      <c r="D277" s="39"/>
      <c r="E277" s="40"/>
      <c r="F277" s="62"/>
      <c r="G277" s="137"/>
      <c r="H277" s="41"/>
      <c r="I277" s="92"/>
      <c r="J277" s="9"/>
    </row>
    <row r="278" spans="1:10" s="12" customFormat="1" x14ac:dyDescent="0.25">
      <c r="A278" s="26" t="s">
        <v>131</v>
      </c>
      <c r="B278" s="113" t="s">
        <v>131</v>
      </c>
      <c r="C278" s="113"/>
      <c r="D278" s="32" t="s">
        <v>61</v>
      </c>
      <c r="E278" s="51"/>
      <c r="F278" s="180" t="s">
        <v>31</v>
      </c>
      <c r="G278" s="131" t="s">
        <v>32</v>
      </c>
      <c r="H278" s="156" t="s">
        <v>33</v>
      </c>
      <c r="I278" s="102" t="s">
        <v>34</v>
      </c>
      <c r="J278" s="13"/>
    </row>
    <row r="279" spans="1:10" s="6" customFormat="1" x14ac:dyDescent="0.25">
      <c r="A279" s="26" t="s">
        <v>131</v>
      </c>
      <c r="B279" s="116"/>
      <c r="C279" s="116"/>
      <c r="D279" s="39"/>
      <c r="E279" s="31"/>
      <c r="F279" s="62"/>
      <c r="G279" s="137"/>
      <c r="H279" s="41"/>
      <c r="I279" s="92"/>
      <c r="J279" s="9"/>
    </row>
    <row r="280" spans="1:10" s="6" customFormat="1" x14ac:dyDescent="0.25">
      <c r="A280" s="26" t="s">
        <v>131</v>
      </c>
      <c r="B280" s="116"/>
      <c r="C280" s="116"/>
      <c r="D280" s="39" t="s">
        <v>139</v>
      </c>
      <c r="E280" s="40"/>
      <c r="F280" s="62"/>
      <c r="G280" s="137"/>
      <c r="H280" s="41"/>
      <c r="I280" s="92"/>
      <c r="J280" s="9"/>
    </row>
    <row r="281" spans="1:10" s="6" customFormat="1" x14ac:dyDescent="0.25">
      <c r="A281" s="26" t="s">
        <v>131</v>
      </c>
      <c r="B281" s="116"/>
      <c r="C281" s="116"/>
      <c r="D281" s="39"/>
      <c r="E281" s="40"/>
      <c r="F281" s="62"/>
      <c r="G281" s="137"/>
      <c r="H281" s="41"/>
      <c r="I281" s="92"/>
      <c r="J281" s="9"/>
    </row>
    <row r="282" spans="1:10" s="6" customFormat="1" ht="31.5" x14ac:dyDescent="0.25">
      <c r="A282" s="26" t="s">
        <v>131</v>
      </c>
      <c r="B282" s="116" t="s">
        <v>140</v>
      </c>
      <c r="C282" s="116"/>
      <c r="D282" s="39" t="s">
        <v>587</v>
      </c>
      <c r="E282" s="40"/>
      <c r="F282" s="62"/>
      <c r="G282" s="137"/>
      <c r="H282" s="41"/>
      <c r="I282" s="92"/>
      <c r="J282" s="9"/>
    </row>
    <row r="283" spans="1:10" s="6" customFormat="1" ht="21.75" customHeight="1" x14ac:dyDescent="0.25">
      <c r="A283" s="26"/>
      <c r="B283" s="116"/>
      <c r="C283" s="116"/>
      <c r="D283" s="39" t="s">
        <v>643</v>
      </c>
      <c r="E283" s="40">
        <v>1</v>
      </c>
      <c r="F283" s="62" t="s">
        <v>141</v>
      </c>
      <c r="G283" s="137"/>
      <c r="H283" s="41"/>
      <c r="I283" s="92"/>
      <c r="J283" s="9"/>
    </row>
    <row r="284" spans="1:10" s="6" customFormat="1" x14ac:dyDescent="0.25">
      <c r="A284" s="26" t="s">
        <v>131</v>
      </c>
      <c r="B284" s="116"/>
      <c r="C284" s="116"/>
      <c r="D284" s="39" t="s">
        <v>788</v>
      </c>
      <c r="E284" s="40">
        <v>3</v>
      </c>
      <c r="F284" s="62" t="s">
        <v>141</v>
      </c>
      <c r="G284" s="137"/>
      <c r="H284" s="41"/>
      <c r="I284" s="92"/>
      <c r="J284" s="9"/>
    </row>
    <row r="285" spans="1:10" s="6" customFormat="1" x14ac:dyDescent="0.25">
      <c r="A285" s="26"/>
      <c r="B285" s="116"/>
      <c r="C285" s="116"/>
      <c r="D285" s="39" t="s">
        <v>588</v>
      </c>
      <c r="E285" s="40">
        <v>3</v>
      </c>
      <c r="F285" s="62" t="s">
        <v>141</v>
      </c>
      <c r="G285" s="137"/>
      <c r="H285" s="41"/>
      <c r="I285" s="92"/>
      <c r="J285" s="9"/>
    </row>
    <row r="286" spans="1:10" s="6" customFormat="1" x14ac:dyDescent="0.25">
      <c r="A286" s="26" t="s">
        <v>131</v>
      </c>
      <c r="B286" s="116"/>
      <c r="C286" s="116"/>
      <c r="D286" s="39" t="s">
        <v>787</v>
      </c>
      <c r="E286" s="40">
        <v>1</v>
      </c>
      <c r="F286" s="62" t="s">
        <v>141</v>
      </c>
      <c r="G286" s="137"/>
      <c r="H286" s="41"/>
      <c r="I286" s="92"/>
      <c r="J286" s="9"/>
    </row>
    <row r="287" spans="1:10" s="6" customFormat="1" x14ac:dyDescent="0.25">
      <c r="A287" s="26"/>
      <c r="B287" s="116"/>
      <c r="C287" s="116"/>
      <c r="D287" s="39" t="s">
        <v>589</v>
      </c>
      <c r="E287" s="40">
        <v>1</v>
      </c>
      <c r="F287" s="62" t="s">
        <v>141</v>
      </c>
      <c r="G287" s="137"/>
      <c r="H287" s="41"/>
      <c r="I287" s="92"/>
      <c r="J287" s="9"/>
    </row>
    <row r="288" spans="1:10" s="6" customFormat="1" x14ac:dyDescent="0.25">
      <c r="A288" s="26"/>
      <c r="B288" s="116"/>
      <c r="C288" s="116"/>
      <c r="D288" s="25" t="s">
        <v>789</v>
      </c>
      <c r="E288" s="40">
        <v>1</v>
      </c>
      <c r="F288" s="62" t="s">
        <v>167</v>
      </c>
      <c r="G288" s="137"/>
      <c r="H288" s="41"/>
      <c r="I288" s="92"/>
      <c r="J288" s="9"/>
    </row>
    <row r="289" spans="1:10" s="6" customFormat="1" x14ac:dyDescent="0.25">
      <c r="A289" s="26" t="s">
        <v>131</v>
      </c>
      <c r="B289" s="116"/>
      <c r="C289" s="116"/>
      <c r="D289" s="39" t="s">
        <v>590</v>
      </c>
      <c r="E289" s="40">
        <v>1</v>
      </c>
      <c r="F289" s="62" t="s">
        <v>141</v>
      </c>
      <c r="G289" s="137"/>
      <c r="H289" s="41"/>
      <c r="I289" s="92"/>
      <c r="J289" s="9"/>
    </row>
    <row r="290" spans="1:10" s="6" customFormat="1" x14ac:dyDescent="0.25">
      <c r="A290" s="26" t="s">
        <v>131</v>
      </c>
      <c r="B290" s="116"/>
      <c r="C290" s="116"/>
      <c r="D290" s="39" t="s">
        <v>591</v>
      </c>
      <c r="E290" s="40">
        <v>3</v>
      </c>
      <c r="F290" s="62" t="s">
        <v>141</v>
      </c>
      <c r="G290" s="137"/>
      <c r="H290" s="41"/>
      <c r="I290" s="92"/>
      <c r="J290" s="9"/>
    </row>
    <row r="291" spans="1:10" s="6" customFormat="1" x14ac:dyDescent="0.25">
      <c r="A291" s="26" t="s">
        <v>131</v>
      </c>
      <c r="B291" s="116"/>
      <c r="C291" s="116"/>
      <c r="D291" s="39" t="s">
        <v>592</v>
      </c>
      <c r="E291" s="40">
        <v>3</v>
      </c>
      <c r="F291" s="62" t="s">
        <v>141</v>
      </c>
      <c r="G291" s="137"/>
      <c r="H291" s="41"/>
      <c r="I291" s="92"/>
      <c r="J291" s="9"/>
    </row>
    <row r="292" spans="1:10" s="6" customFormat="1" ht="31.5" x14ac:dyDescent="0.25">
      <c r="A292" s="26" t="s">
        <v>131</v>
      </c>
      <c r="B292" s="116"/>
      <c r="C292" s="116"/>
      <c r="D292" s="39" t="s">
        <v>77</v>
      </c>
      <c r="E292" s="40"/>
      <c r="F292" s="62"/>
      <c r="G292" s="137"/>
      <c r="H292" s="41"/>
      <c r="I292" s="92"/>
      <c r="J292" s="9"/>
    </row>
    <row r="293" spans="1:10" s="6" customFormat="1" x14ac:dyDescent="0.25">
      <c r="A293" s="26" t="s">
        <v>131</v>
      </c>
      <c r="B293" s="116"/>
      <c r="C293" s="116"/>
      <c r="D293" s="39" t="s">
        <v>195</v>
      </c>
      <c r="E293" s="40"/>
      <c r="F293" s="62"/>
      <c r="G293" s="137"/>
      <c r="H293" s="41"/>
      <c r="I293" s="92"/>
      <c r="J293" s="9"/>
    </row>
    <row r="294" spans="1:10" s="6" customFormat="1" x14ac:dyDescent="0.25">
      <c r="A294" s="26" t="s">
        <v>131</v>
      </c>
      <c r="B294" s="116"/>
      <c r="C294" s="116"/>
      <c r="D294" s="39" t="s">
        <v>225</v>
      </c>
      <c r="E294" s="40">
        <v>1</v>
      </c>
      <c r="F294" s="62" t="s">
        <v>141</v>
      </c>
      <c r="G294" s="137"/>
      <c r="H294" s="41"/>
      <c r="I294" s="92"/>
      <c r="J294" s="9"/>
    </row>
    <row r="295" spans="1:10" s="6" customFormat="1" ht="31.5" x14ac:dyDescent="0.25">
      <c r="A295" s="26" t="s">
        <v>131</v>
      </c>
      <c r="B295" s="116"/>
      <c r="C295" s="116"/>
      <c r="D295" s="39" t="s">
        <v>124</v>
      </c>
      <c r="E295" s="40"/>
      <c r="F295" s="62"/>
      <c r="G295" s="137"/>
      <c r="H295" s="41"/>
      <c r="I295" s="92"/>
      <c r="J295" s="9"/>
    </row>
    <row r="296" spans="1:10" s="6" customFormat="1" x14ac:dyDescent="0.25">
      <c r="A296" s="26" t="s">
        <v>131</v>
      </c>
      <c r="B296" s="116"/>
      <c r="C296" s="116"/>
      <c r="D296" s="39" t="s">
        <v>15</v>
      </c>
      <c r="E296" s="40">
        <v>1</v>
      </c>
      <c r="F296" s="62" t="s">
        <v>141</v>
      </c>
      <c r="G296" s="137"/>
      <c r="H296" s="41"/>
      <c r="I296" s="92"/>
      <c r="J296" s="9"/>
    </row>
    <row r="297" spans="1:10" s="6" customFormat="1" x14ac:dyDescent="0.25">
      <c r="A297" s="26" t="s">
        <v>131</v>
      </c>
      <c r="B297" s="116"/>
      <c r="C297" s="116"/>
      <c r="D297" s="39" t="s">
        <v>300</v>
      </c>
      <c r="E297" s="40"/>
      <c r="F297" s="181" t="s">
        <v>167</v>
      </c>
      <c r="G297" s="137">
        <v>1</v>
      </c>
      <c r="H297" s="41">
        <v>640</v>
      </c>
      <c r="I297" s="100">
        <f>G297*H297</f>
        <v>640</v>
      </c>
      <c r="J297" s="9"/>
    </row>
    <row r="298" spans="1:10" s="6" customFormat="1" x14ac:dyDescent="0.25">
      <c r="A298" s="26" t="s">
        <v>131</v>
      </c>
      <c r="B298" s="116"/>
      <c r="C298" s="116"/>
      <c r="D298" s="39"/>
      <c r="E298" s="40"/>
      <c r="F298" s="62"/>
      <c r="G298" s="137"/>
      <c r="H298" s="41"/>
      <c r="I298" s="92"/>
      <c r="J298" s="9"/>
    </row>
    <row r="299" spans="1:10" s="6" customFormat="1" ht="47.25" x14ac:dyDescent="0.25">
      <c r="A299" s="26" t="s">
        <v>131</v>
      </c>
      <c r="B299" s="116" t="s">
        <v>127</v>
      </c>
      <c r="D299" s="39" t="s">
        <v>797</v>
      </c>
      <c r="E299" s="40"/>
      <c r="F299" s="62"/>
      <c r="G299" s="137"/>
      <c r="H299" s="41"/>
      <c r="I299" s="92"/>
      <c r="J299" s="9"/>
    </row>
    <row r="300" spans="1:10" s="6" customFormat="1" x14ac:dyDescent="0.25">
      <c r="A300" s="26" t="s">
        <v>131</v>
      </c>
      <c r="B300" s="116"/>
      <c r="C300" s="116"/>
      <c r="D300" s="39" t="s">
        <v>240</v>
      </c>
      <c r="E300" s="40">
        <v>4</v>
      </c>
      <c r="F300" s="62" t="s">
        <v>141</v>
      </c>
      <c r="G300" s="137"/>
      <c r="H300" s="41"/>
      <c r="I300" s="92"/>
      <c r="J300" s="9"/>
    </row>
    <row r="301" spans="1:10" s="6" customFormat="1" x14ac:dyDescent="0.25">
      <c r="A301" s="26" t="s">
        <v>131</v>
      </c>
      <c r="B301" s="116"/>
      <c r="C301" s="116"/>
      <c r="D301" s="39" t="s">
        <v>241</v>
      </c>
      <c r="E301" s="40">
        <v>1</v>
      </c>
      <c r="F301" s="62" t="s">
        <v>141</v>
      </c>
      <c r="G301" s="137"/>
      <c r="H301" s="41"/>
      <c r="I301" s="92"/>
      <c r="J301" s="9"/>
    </row>
    <row r="302" spans="1:10" s="6" customFormat="1" x14ac:dyDescent="0.25">
      <c r="A302" s="26" t="s">
        <v>131</v>
      </c>
      <c r="B302" s="116"/>
      <c r="C302" s="116"/>
      <c r="D302" s="39" t="s">
        <v>194</v>
      </c>
      <c r="E302" s="40">
        <v>1</v>
      </c>
      <c r="F302" s="62" t="s">
        <v>141</v>
      </c>
      <c r="G302" s="137"/>
      <c r="H302" s="41"/>
      <c r="I302" s="92"/>
      <c r="J302" s="9"/>
    </row>
    <row r="303" spans="1:10" s="6" customFormat="1" x14ac:dyDescent="0.25">
      <c r="A303" s="26" t="s">
        <v>131</v>
      </c>
      <c r="B303" s="116"/>
      <c r="C303" s="116"/>
      <c r="D303" s="39" t="s">
        <v>242</v>
      </c>
      <c r="E303" s="40">
        <v>2</v>
      </c>
      <c r="F303" s="62" t="s">
        <v>141</v>
      </c>
      <c r="G303" s="137"/>
      <c r="H303" s="41"/>
      <c r="I303" s="92"/>
      <c r="J303" s="9"/>
    </row>
    <row r="304" spans="1:10" s="6" customFormat="1" x14ac:dyDescent="0.25">
      <c r="A304" s="26" t="s">
        <v>131</v>
      </c>
      <c r="B304" s="116"/>
      <c r="C304" s="116"/>
      <c r="D304" s="39" t="s">
        <v>243</v>
      </c>
      <c r="E304" s="40">
        <v>4</v>
      </c>
      <c r="F304" s="62" t="s">
        <v>141</v>
      </c>
      <c r="G304" s="137"/>
      <c r="H304" s="41"/>
      <c r="I304" s="92"/>
      <c r="J304" s="9"/>
    </row>
    <row r="305" spans="1:10" s="6" customFormat="1" ht="31.5" x14ac:dyDescent="0.25">
      <c r="A305" s="26" t="s">
        <v>131</v>
      </c>
      <c r="B305" s="116"/>
      <c r="C305" s="116"/>
      <c r="D305" s="39" t="s">
        <v>798</v>
      </c>
      <c r="E305" s="40">
        <v>1</v>
      </c>
      <c r="F305" s="62" t="s">
        <v>141</v>
      </c>
      <c r="G305" s="137"/>
      <c r="H305" s="41"/>
      <c r="I305" s="92"/>
      <c r="J305" s="9"/>
    </row>
    <row r="306" spans="1:10" s="6" customFormat="1" x14ac:dyDescent="0.25">
      <c r="A306" s="26" t="s">
        <v>131</v>
      </c>
      <c r="B306" s="116"/>
      <c r="C306" s="116"/>
      <c r="D306" s="39" t="s">
        <v>799</v>
      </c>
      <c r="E306" s="40">
        <v>1</v>
      </c>
      <c r="F306" s="62" t="s">
        <v>141</v>
      </c>
      <c r="G306" s="137"/>
      <c r="H306" s="41"/>
      <c r="I306" s="92"/>
      <c r="J306" s="9"/>
    </row>
    <row r="307" spans="1:10" s="6" customFormat="1" x14ac:dyDescent="0.25">
      <c r="A307" s="26" t="s">
        <v>131</v>
      </c>
      <c r="B307" s="116"/>
      <c r="C307" s="116"/>
      <c r="D307" s="39" t="s">
        <v>800</v>
      </c>
      <c r="E307" s="40">
        <v>3</v>
      </c>
      <c r="F307" s="62" t="s">
        <v>141</v>
      </c>
      <c r="G307" s="137"/>
      <c r="H307" s="41"/>
      <c r="I307" s="92"/>
      <c r="J307" s="9"/>
    </row>
    <row r="308" spans="1:10" s="6" customFormat="1" x14ac:dyDescent="0.25">
      <c r="A308" s="26" t="s">
        <v>131</v>
      </c>
      <c r="B308" s="116"/>
      <c r="C308" s="116"/>
      <c r="D308" s="39" t="s">
        <v>801</v>
      </c>
      <c r="E308" s="40">
        <v>3</v>
      </c>
      <c r="F308" s="62" t="s">
        <v>141</v>
      </c>
      <c r="G308" s="137"/>
      <c r="H308" s="41"/>
      <c r="I308" s="92"/>
      <c r="J308" s="9"/>
    </row>
    <row r="309" spans="1:10" s="6" customFormat="1" ht="15" customHeight="1" x14ac:dyDescent="0.25">
      <c r="A309" s="26" t="s">
        <v>131</v>
      </c>
      <c r="B309" s="116"/>
      <c r="C309" s="116"/>
      <c r="D309" s="39" t="s">
        <v>245</v>
      </c>
      <c r="E309" s="40">
        <v>3</v>
      </c>
      <c r="F309" s="62" t="s">
        <v>141</v>
      </c>
      <c r="G309" s="137"/>
      <c r="H309" s="41"/>
      <c r="I309" s="92"/>
      <c r="J309" s="9"/>
    </row>
    <row r="310" spans="1:10" s="6" customFormat="1" ht="31.5" x14ac:dyDescent="0.25">
      <c r="A310" s="26" t="s">
        <v>131</v>
      </c>
      <c r="B310" s="116"/>
      <c r="C310" s="116"/>
      <c r="D310" s="39" t="s">
        <v>246</v>
      </c>
      <c r="E310" s="40">
        <v>1</v>
      </c>
      <c r="F310" s="62" t="s">
        <v>141</v>
      </c>
      <c r="G310" s="137"/>
      <c r="H310" s="41"/>
      <c r="I310" s="92"/>
      <c r="J310" s="9"/>
    </row>
    <row r="311" spans="1:10" s="6" customFormat="1" x14ac:dyDescent="0.25">
      <c r="A311" s="26" t="s">
        <v>131</v>
      </c>
      <c r="B311" s="116"/>
      <c r="C311" s="116"/>
      <c r="D311" s="39" t="s">
        <v>247</v>
      </c>
      <c r="E311" s="40">
        <v>4</v>
      </c>
      <c r="F311" s="62" t="s">
        <v>141</v>
      </c>
      <c r="G311" s="137"/>
      <c r="H311" s="41"/>
      <c r="I311" s="92"/>
      <c r="J311" s="9"/>
    </row>
    <row r="312" spans="1:10" s="6" customFormat="1" x14ac:dyDescent="0.25">
      <c r="A312" s="26" t="s">
        <v>131</v>
      </c>
      <c r="B312" s="116"/>
      <c r="C312" s="116"/>
      <c r="D312" s="39" t="s">
        <v>248</v>
      </c>
      <c r="E312" s="40">
        <v>1</v>
      </c>
      <c r="F312" s="62" t="s">
        <v>141</v>
      </c>
      <c r="G312" s="137"/>
      <c r="H312" s="41"/>
      <c r="I312" s="92"/>
      <c r="J312" s="9"/>
    </row>
    <row r="313" spans="1:10" s="6" customFormat="1" x14ac:dyDescent="0.25">
      <c r="A313" s="26" t="str">
        <f t="shared" ref="A313:A362" si="16">A312</f>
        <v>III.</v>
      </c>
      <c r="B313" s="116"/>
      <c r="C313" s="116"/>
      <c r="D313" s="39" t="s">
        <v>249</v>
      </c>
      <c r="E313" s="40">
        <v>1</v>
      </c>
      <c r="F313" s="62" t="s">
        <v>141</v>
      </c>
      <c r="G313" s="137"/>
      <c r="H313" s="41"/>
      <c r="I313" s="92"/>
      <c r="J313" s="9"/>
    </row>
    <row r="314" spans="1:10" s="6" customFormat="1" x14ac:dyDescent="0.25">
      <c r="A314" s="26" t="str">
        <f t="shared" si="16"/>
        <v>III.</v>
      </c>
      <c r="B314" s="116"/>
      <c r="C314" s="116"/>
      <c r="D314" s="39" t="s">
        <v>802</v>
      </c>
      <c r="E314" s="40">
        <v>2</v>
      </c>
      <c r="F314" s="62" t="s">
        <v>141</v>
      </c>
      <c r="G314" s="137"/>
      <c r="H314" s="41"/>
      <c r="I314" s="92"/>
      <c r="J314" s="9"/>
    </row>
    <row r="315" spans="1:10" s="6" customFormat="1" x14ac:dyDescent="0.25">
      <c r="A315" s="26" t="str">
        <f t="shared" si="16"/>
        <v>III.</v>
      </c>
      <c r="B315" s="116"/>
      <c r="C315" s="116"/>
      <c r="D315" s="39" t="s">
        <v>251</v>
      </c>
      <c r="E315" s="40">
        <v>1</v>
      </c>
      <c r="F315" s="62" t="s">
        <v>141</v>
      </c>
      <c r="G315" s="137"/>
      <c r="H315" s="41"/>
      <c r="I315" s="92"/>
      <c r="J315" s="9"/>
    </row>
    <row r="316" spans="1:10" s="6" customFormat="1" x14ac:dyDescent="0.25">
      <c r="A316" s="26" t="str">
        <f t="shared" si="16"/>
        <v>III.</v>
      </c>
      <c r="B316" s="116"/>
      <c r="C316" s="116"/>
      <c r="D316" s="39" t="s">
        <v>252</v>
      </c>
      <c r="E316" s="40">
        <v>1</v>
      </c>
      <c r="F316" s="62" t="s">
        <v>141</v>
      </c>
      <c r="G316" s="137"/>
      <c r="H316" s="41"/>
      <c r="I316" s="92"/>
      <c r="J316" s="9"/>
    </row>
    <row r="317" spans="1:10" s="6" customFormat="1" x14ac:dyDescent="0.25">
      <c r="A317" s="26" t="str">
        <f t="shared" si="16"/>
        <v>III.</v>
      </c>
      <c r="B317" s="116"/>
      <c r="C317" s="116"/>
      <c r="D317" s="39" t="s">
        <v>803</v>
      </c>
      <c r="E317" s="40">
        <v>1</v>
      </c>
      <c r="F317" s="62" t="s">
        <v>141</v>
      </c>
      <c r="G317" s="137"/>
      <c r="H317" s="41"/>
      <c r="I317" s="92"/>
      <c r="J317" s="9"/>
    </row>
    <row r="318" spans="1:10" s="6" customFormat="1" ht="31.5" x14ac:dyDescent="0.25">
      <c r="A318" s="26" t="str">
        <f t="shared" si="16"/>
        <v>III.</v>
      </c>
      <c r="B318" s="116"/>
      <c r="C318" s="57"/>
      <c r="D318" s="39" t="s">
        <v>804</v>
      </c>
      <c r="E318" s="40">
        <v>1</v>
      </c>
      <c r="F318" s="62" t="s">
        <v>141</v>
      </c>
      <c r="G318" s="137"/>
      <c r="H318" s="41"/>
      <c r="I318" s="92"/>
      <c r="J318" s="9"/>
    </row>
    <row r="319" spans="1:10" s="6" customFormat="1" ht="18" customHeight="1" x14ac:dyDescent="0.25">
      <c r="A319" s="26" t="str">
        <f t="shared" si="16"/>
        <v>III.</v>
      </c>
      <c r="B319" s="116"/>
      <c r="C319" s="57"/>
      <c r="D319" s="39" t="s">
        <v>255</v>
      </c>
      <c r="E319" s="40">
        <v>3</v>
      </c>
      <c r="F319" s="62" t="s">
        <v>141</v>
      </c>
      <c r="G319" s="137"/>
      <c r="H319" s="41"/>
      <c r="I319" s="92"/>
      <c r="J319" s="9"/>
    </row>
    <row r="320" spans="1:10" s="6" customFormat="1" x14ac:dyDescent="0.25">
      <c r="A320" s="26" t="str">
        <f t="shared" si="16"/>
        <v>III.</v>
      </c>
      <c r="B320" s="116"/>
      <c r="C320" s="57"/>
      <c r="D320" s="39" t="s">
        <v>805</v>
      </c>
      <c r="E320" s="40">
        <v>1</v>
      </c>
      <c r="F320" s="62" t="s">
        <v>141</v>
      </c>
      <c r="G320" s="137"/>
      <c r="H320" s="41"/>
      <c r="I320" s="92"/>
      <c r="J320" s="9"/>
    </row>
    <row r="321" spans="1:10" s="6" customFormat="1" ht="31.5" x14ac:dyDescent="0.25">
      <c r="A321" s="26" t="str">
        <f t="shared" si="16"/>
        <v>III.</v>
      </c>
      <c r="B321" s="116"/>
      <c r="C321" s="116"/>
      <c r="D321" s="39" t="s">
        <v>806</v>
      </c>
      <c r="E321" s="40">
        <v>1</v>
      </c>
      <c r="F321" s="62" t="s">
        <v>141</v>
      </c>
      <c r="G321" s="137"/>
      <c r="H321" s="41"/>
      <c r="I321" s="92"/>
      <c r="J321" s="9"/>
    </row>
    <row r="322" spans="1:10" s="6" customFormat="1" x14ac:dyDescent="0.25">
      <c r="A322" s="26" t="str">
        <f t="shared" si="16"/>
        <v>III.</v>
      </c>
      <c r="B322" s="116"/>
      <c r="C322" s="116"/>
      <c r="D322" s="39" t="s">
        <v>807</v>
      </c>
      <c r="E322" s="40">
        <v>6</v>
      </c>
      <c r="F322" s="62" t="s">
        <v>141</v>
      </c>
      <c r="G322" s="137"/>
      <c r="H322" s="41"/>
      <c r="I322" s="92"/>
      <c r="J322" s="9"/>
    </row>
    <row r="323" spans="1:10" s="6" customFormat="1" x14ac:dyDescent="0.25">
      <c r="A323" s="26" t="str">
        <f t="shared" si="16"/>
        <v>III.</v>
      </c>
      <c r="B323" s="116"/>
      <c r="C323" s="116"/>
      <c r="D323" s="39" t="s">
        <v>808</v>
      </c>
      <c r="E323" s="40">
        <v>6</v>
      </c>
      <c r="F323" s="62" t="s">
        <v>141</v>
      </c>
      <c r="G323" s="137"/>
      <c r="H323" s="41"/>
      <c r="I323" s="92"/>
      <c r="J323" s="9"/>
    </row>
    <row r="324" spans="1:10" s="6" customFormat="1" x14ac:dyDescent="0.25">
      <c r="A324" s="26" t="str">
        <f t="shared" si="16"/>
        <v>III.</v>
      </c>
      <c r="B324" s="116"/>
      <c r="C324" s="116"/>
      <c r="D324" s="39" t="s">
        <v>809</v>
      </c>
      <c r="E324" s="40">
        <v>6</v>
      </c>
      <c r="F324" s="62" t="s">
        <v>141</v>
      </c>
      <c r="G324" s="137"/>
      <c r="H324" s="41"/>
      <c r="I324" s="92"/>
      <c r="J324" s="9"/>
    </row>
    <row r="325" spans="1:10" s="6" customFormat="1" x14ac:dyDescent="0.25">
      <c r="A325" s="26" t="str">
        <f t="shared" si="16"/>
        <v>III.</v>
      </c>
      <c r="B325" s="116"/>
      <c r="C325" s="116"/>
      <c r="D325" s="39" t="s">
        <v>810</v>
      </c>
      <c r="E325" s="40">
        <v>3</v>
      </c>
      <c r="F325" s="62" t="s">
        <v>141</v>
      </c>
      <c r="G325" s="137"/>
      <c r="H325" s="41"/>
      <c r="I325" s="92"/>
      <c r="J325" s="9"/>
    </row>
    <row r="326" spans="1:10" s="6" customFormat="1" x14ac:dyDescent="0.25">
      <c r="A326" s="26" t="str">
        <f t="shared" si="16"/>
        <v>III.</v>
      </c>
      <c r="B326" s="116"/>
      <c r="C326" s="116"/>
      <c r="D326" s="39" t="s">
        <v>258</v>
      </c>
      <c r="E326" s="40">
        <v>1</v>
      </c>
      <c r="F326" s="62" t="s">
        <v>141</v>
      </c>
      <c r="G326" s="137"/>
      <c r="H326" s="41"/>
      <c r="I326" s="92"/>
      <c r="J326" s="9"/>
    </row>
    <row r="327" spans="1:10" s="6" customFormat="1" x14ac:dyDescent="0.25">
      <c r="A327" s="26" t="str">
        <f t="shared" si="16"/>
        <v>III.</v>
      </c>
      <c r="B327" s="116"/>
      <c r="C327" s="116"/>
      <c r="D327" s="39" t="s">
        <v>259</v>
      </c>
      <c r="E327" s="40">
        <v>3</v>
      </c>
      <c r="F327" s="62" t="s">
        <v>141</v>
      </c>
      <c r="G327" s="137"/>
      <c r="H327" s="41"/>
      <c r="I327" s="92"/>
      <c r="J327" s="9"/>
    </row>
    <row r="328" spans="1:10" s="6" customFormat="1" x14ac:dyDescent="0.25">
      <c r="A328" s="26" t="str">
        <f t="shared" si="16"/>
        <v>III.</v>
      </c>
      <c r="B328" s="116"/>
      <c r="C328" s="116"/>
      <c r="D328" s="39" t="s">
        <v>260</v>
      </c>
      <c r="E328" s="40">
        <v>1</v>
      </c>
      <c r="F328" s="62" t="s">
        <v>141</v>
      </c>
      <c r="G328" s="137"/>
      <c r="H328" s="41"/>
      <c r="I328" s="92"/>
      <c r="J328" s="9"/>
    </row>
    <row r="329" spans="1:10" s="6" customFormat="1" x14ac:dyDescent="0.25">
      <c r="A329" s="26" t="str">
        <f t="shared" si="16"/>
        <v>III.</v>
      </c>
      <c r="B329" s="116"/>
      <c r="C329" s="116"/>
      <c r="D329" s="39" t="s">
        <v>261</v>
      </c>
      <c r="E329" s="40">
        <v>1</v>
      </c>
      <c r="F329" s="62" t="s">
        <v>141</v>
      </c>
      <c r="G329" s="137"/>
      <c r="H329" s="41"/>
      <c r="I329" s="92"/>
      <c r="J329" s="9"/>
    </row>
    <row r="330" spans="1:10" s="6" customFormat="1" x14ac:dyDescent="0.25">
      <c r="A330" s="26" t="str">
        <f t="shared" si="16"/>
        <v>III.</v>
      </c>
      <c r="B330" s="116"/>
      <c r="C330" s="116"/>
      <c r="D330" s="39" t="s">
        <v>811</v>
      </c>
      <c r="E330" s="40">
        <v>5</v>
      </c>
      <c r="F330" s="62" t="s">
        <v>141</v>
      </c>
      <c r="G330" s="137"/>
      <c r="H330" s="41"/>
      <c r="I330" s="92"/>
      <c r="J330" s="9"/>
    </row>
    <row r="331" spans="1:10" s="6" customFormat="1" x14ac:dyDescent="0.25">
      <c r="A331" s="26" t="str">
        <f t="shared" si="16"/>
        <v>III.</v>
      </c>
      <c r="B331" s="116"/>
      <c r="C331" s="116"/>
      <c r="D331" s="39" t="s">
        <v>263</v>
      </c>
      <c r="E331" s="40">
        <v>1</v>
      </c>
      <c r="F331" s="62" t="s">
        <v>141</v>
      </c>
      <c r="G331" s="137"/>
      <c r="H331" s="41"/>
      <c r="I331" s="92"/>
      <c r="J331" s="9"/>
    </row>
    <row r="332" spans="1:10" s="6" customFormat="1" x14ac:dyDescent="0.25">
      <c r="A332" s="26" t="str">
        <f t="shared" si="16"/>
        <v>III.</v>
      </c>
      <c r="B332" s="116"/>
      <c r="C332" s="116"/>
      <c r="D332" s="39" t="s">
        <v>812</v>
      </c>
      <c r="E332" s="40">
        <v>1</v>
      </c>
      <c r="F332" s="62" t="s">
        <v>141</v>
      </c>
      <c r="G332" s="137"/>
      <c r="H332" s="41"/>
      <c r="I332" s="92"/>
      <c r="J332" s="9"/>
    </row>
    <row r="333" spans="1:10" s="6" customFormat="1" x14ac:dyDescent="0.25">
      <c r="A333" s="26" t="str">
        <f t="shared" si="16"/>
        <v>III.</v>
      </c>
      <c r="B333" s="116"/>
      <c r="C333" s="116"/>
      <c r="D333" s="39" t="s">
        <v>813</v>
      </c>
      <c r="E333" s="40">
        <v>8</v>
      </c>
      <c r="F333" s="62" t="s">
        <v>141</v>
      </c>
      <c r="G333" s="137"/>
      <c r="H333" s="41"/>
      <c r="I333" s="92"/>
      <c r="J333" s="9"/>
    </row>
    <row r="334" spans="1:10" s="6" customFormat="1" x14ac:dyDescent="0.25">
      <c r="A334" s="26" t="str">
        <f t="shared" si="16"/>
        <v>III.</v>
      </c>
      <c r="B334" s="116"/>
      <c r="C334" s="116"/>
      <c r="D334" s="39" t="s">
        <v>264</v>
      </c>
      <c r="E334" s="40">
        <v>1</v>
      </c>
      <c r="F334" s="62" t="s">
        <v>141</v>
      </c>
      <c r="G334" s="137"/>
      <c r="H334" s="41"/>
      <c r="I334" s="92"/>
      <c r="J334" s="9"/>
    </row>
    <row r="335" spans="1:10" s="6" customFormat="1" x14ac:dyDescent="0.25">
      <c r="A335" s="26" t="str">
        <f t="shared" si="16"/>
        <v>III.</v>
      </c>
      <c r="B335" s="116"/>
      <c r="C335" s="116"/>
      <c r="D335" s="39" t="s">
        <v>265</v>
      </c>
      <c r="E335" s="40">
        <v>1</v>
      </c>
      <c r="F335" s="62" t="s">
        <v>141</v>
      </c>
      <c r="G335" s="137"/>
      <c r="H335" s="41"/>
      <c r="I335" s="92"/>
      <c r="J335" s="9"/>
    </row>
    <row r="336" spans="1:10" s="6" customFormat="1" x14ac:dyDescent="0.25">
      <c r="A336" s="26" t="str">
        <f t="shared" si="16"/>
        <v>III.</v>
      </c>
      <c r="B336" s="116"/>
      <c r="C336" s="116"/>
      <c r="D336" s="39" t="s">
        <v>266</v>
      </c>
      <c r="E336" s="40">
        <v>1</v>
      </c>
      <c r="F336" s="62" t="s">
        <v>141</v>
      </c>
      <c r="G336" s="137"/>
      <c r="H336" s="41"/>
      <c r="I336" s="92"/>
      <c r="J336" s="9"/>
    </row>
    <row r="337" spans="1:10" s="6" customFormat="1" x14ac:dyDescent="0.25">
      <c r="A337" s="26" t="str">
        <f t="shared" si="16"/>
        <v>III.</v>
      </c>
      <c r="B337" s="116"/>
      <c r="C337" s="116"/>
      <c r="D337" s="39" t="s">
        <v>267</v>
      </c>
      <c r="E337" s="40">
        <v>3</v>
      </c>
      <c r="F337" s="62" t="s">
        <v>141</v>
      </c>
      <c r="G337" s="137"/>
      <c r="H337" s="41"/>
      <c r="I337" s="92"/>
      <c r="J337" s="9"/>
    </row>
    <row r="338" spans="1:10" s="6" customFormat="1" x14ac:dyDescent="0.25">
      <c r="A338" s="26" t="str">
        <f t="shared" si="16"/>
        <v>III.</v>
      </c>
      <c r="B338" s="116"/>
      <c r="C338" s="116"/>
      <c r="D338" s="39" t="s">
        <v>271</v>
      </c>
      <c r="E338" s="40">
        <v>2</v>
      </c>
      <c r="F338" s="62" t="s">
        <v>141</v>
      </c>
      <c r="G338" s="137"/>
      <c r="H338" s="41"/>
      <c r="I338" s="92"/>
      <c r="J338" s="9"/>
    </row>
    <row r="339" spans="1:10" s="6" customFormat="1" x14ac:dyDescent="0.25">
      <c r="A339" s="26" t="str">
        <f t="shared" si="16"/>
        <v>III.</v>
      </c>
      <c r="B339" s="116"/>
      <c r="C339" s="116"/>
      <c r="D339" s="39" t="s">
        <v>272</v>
      </c>
      <c r="E339" s="40">
        <v>1</v>
      </c>
      <c r="F339" s="62" t="s">
        <v>141</v>
      </c>
      <c r="G339" s="137"/>
      <c r="H339" s="41"/>
      <c r="I339" s="92"/>
      <c r="J339" s="9"/>
    </row>
    <row r="340" spans="1:10" s="6" customFormat="1" x14ac:dyDescent="0.25">
      <c r="A340" s="26" t="str">
        <f t="shared" si="16"/>
        <v>III.</v>
      </c>
      <c r="B340" s="116"/>
      <c r="C340" s="116"/>
      <c r="D340" s="39" t="s">
        <v>273</v>
      </c>
      <c r="E340" s="40">
        <v>1</v>
      </c>
      <c r="F340" s="62" t="s">
        <v>141</v>
      </c>
      <c r="G340" s="137"/>
      <c r="H340" s="41"/>
      <c r="I340" s="92"/>
      <c r="J340" s="9"/>
    </row>
    <row r="341" spans="1:10" s="6" customFormat="1" x14ac:dyDescent="0.25">
      <c r="A341" s="26" t="str">
        <f t="shared" si="16"/>
        <v>III.</v>
      </c>
      <c r="B341" s="116"/>
      <c r="C341" s="57"/>
      <c r="D341" s="39" t="s">
        <v>814</v>
      </c>
      <c r="E341" s="40">
        <v>2</v>
      </c>
      <c r="F341" s="62" t="s">
        <v>141</v>
      </c>
      <c r="G341" s="137"/>
      <c r="H341" s="41"/>
      <c r="I341" s="92"/>
      <c r="J341" s="9"/>
    </row>
    <row r="342" spans="1:10" s="6" customFormat="1" x14ac:dyDescent="0.25">
      <c r="A342" s="26" t="str">
        <f t="shared" si="16"/>
        <v>III.</v>
      </c>
      <c r="B342" s="116"/>
      <c r="C342" s="57"/>
      <c r="D342" s="39" t="s">
        <v>815</v>
      </c>
      <c r="E342" s="40">
        <v>10</v>
      </c>
      <c r="F342" s="62" t="s">
        <v>141</v>
      </c>
      <c r="G342" s="137"/>
      <c r="H342" s="41"/>
      <c r="I342" s="92"/>
      <c r="J342" s="9"/>
    </row>
    <row r="343" spans="1:10" s="6" customFormat="1" x14ac:dyDescent="0.25">
      <c r="A343" s="26" t="str">
        <f t="shared" si="16"/>
        <v>III.</v>
      </c>
      <c r="B343" s="116"/>
      <c r="C343" s="116"/>
      <c r="D343" s="39" t="s">
        <v>816</v>
      </c>
      <c r="E343" s="40">
        <v>3</v>
      </c>
      <c r="F343" s="62" t="s">
        <v>141</v>
      </c>
      <c r="G343" s="137"/>
      <c r="H343" s="41"/>
      <c r="I343" s="92"/>
      <c r="J343" s="9"/>
    </row>
    <row r="344" spans="1:10" s="6" customFormat="1" x14ac:dyDescent="0.25">
      <c r="A344" s="26" t="str">
        <f t="shared" si="16"/>
        <v>III.</v>
      </c>
      <c r="B344" s="116"/>
      <c r="C344" s="116"/>
      <c r="D344" s="39" t="s">
        <v>817</v>
      </c>
      <c r="E344" s="40">
        <v>3</v>
      </c>
      <c r="F344" s="62" t="s">
        <v>141</v>
      </c>
      <c r="G344" s="137"/>
      <c r="H344" s="41"/>
      <c r="I344" s="92"/>
      <c r="J344" s="9"/>
    </row>
    <row r="345" spans="1:10" s="6" customFormat="1" x14ac:dyDescent="0.25">
      <c r="A345" s="26" t="str">
        <f t="shared" si="16"/>
        <v>III.</v>
      </c>
      <c r="B345" s="116"/>
      <c r="C345" s="116"/>
      <c r="D345" s="39" t="s">
        <v>818</v>
      </c>
      <c r="E345" s="40">
        <v>3</v>
      </c>
      <c r="F345" s="62" t="s">
        <v>141</v>
      </c>
      <c r="G345" s="137"/>
      <c r="H345" s="41"/>
      <c r="I345" s="92"/>
      <c r="J345" s="9"/>
    </row>
    <row r="346" spans="1:10" s="6" customFormat="1" x14ac:dyDescent="0.25">
      <c r="A346" s="26" t="str">
        <f t="shared" si="16"/>
        <v>III.</v>
      </c>
      <c r="B346" s="116"/>
      <c r="C346" s="116"/>
      <c r="D346" s="39" t="s">
        <v>819</v>
      </c>
      <c r="E346" s="40">
        <v>12</v>
      </c>
      <c r="F346" s="62" t="s">
        <v>141</v>
      </c>
      <c r="G346" s="137"/>
      <c r="H346" s="41"/>
      <c r="I346" s="92"/>
      <c r="J346" s="9"/>
    </row>
    <row r="347" spans="1:10" s="6" customFormat="1" x14ac:dyDescent="0.25">
      <c r="A347" s="26" t="str">
        <f t="shared" si="16"/>
        <v>III.</v>
      </c>
      <c r="B347" s="116"/>
      <c r="C347" s="116"/>
      <c r="D347" s="39" t="s">
        <v>276</v>
      </c>
      <c r="E347" s="40">
        <v>3</v>
      </c>
      <c r="F347" s="62" t="s">
        <v>141</v>
      </c>
      <c r="G347" s="137"/>
      <c r="H347" s="41"/>
      <c r="I347" s="92"/>
      <c r="J347" s="9"/>
    </row>
    <row r="348" spans="1:10" s="6" customFormat="1" x14ac:dyDescent="0.25">
      <c r="A348" s="26" t="str">
        <f t="shared" si="16"/>
        <v>III.</v>
      </c>
      <c r="B348" s="116"/>
      <c r="C348" s="116"/>
      <c r="D348" s="39" t="s">
        <v>277</v>
      </c>
      <c r="E348" s="40">
        <v>6</v>
      </c>
      <c r="F348" s="62" t="s">
        <v>141</v>
      </c>
      <c r="G348" s="137"/>
      <c r="H348" s="41"/>
      <c r="I348" s="92"/>
      <c r="J348" s="9"/>
    </row>
    <row r="349" spans="1:10" s="6" customFormat="1" x14ac:dyDescent="0.25">
      <c r="A349" s="26" t="str">
        <f t="shared" si="16"/>
        <v>III.</v>
      </c>
      <c r="B349" s="116"/>
      <c r="C349" s="116"/>
      <c r="D349" s="39" t="s">
        <v>278</v>
      </c>
      <c r="E349" s="40">
        <v>2</v>
      </c>
      <c r="F349" s="62" t="s">
        <v>141</v>
      </c>
      <c r="G349" s="137"/>
      <c r="H349" s="41"/>
      <c r="I349" s="92"/>
      <c r="J349" s="9"/>
    </row>
    <row r="350" spans="1:10" s="6" customFormat="1" x14ac:dyDescent="0.25">
      <c r="A350" s="43" t="str">
        <f t="shared" si="16"/>
        <v>III.</v>
      </c>
      <c r="B350" s="116"/>
      <c r="C350" s="116"/>
      <c r="D350" s="39" t="s">
        <v>279</v>
      </c>
      <c r="E350" s="40">
        <v>1</v>
      </c>
      <c r="F350" s="62" t="s">
        <v>141</v>
      </c>
      <c r="G350" s="137"/>
      <c r="H350" s="41"/>
      <c r="I350" s="92"/>
      <c r="J350" s="9"/>
    </row>
    <row r="351" spans="1:10" s="6" customFormat="1" x14ac:dyDescent="0.25">
      <c r="A351" s="26" t="str">
        <f t="shared" si="16"/>
        <v>III.</v>
      </c>
      <c r="B351" s="116"/>
      <c r="C351" s="116"/>
      <c r="D351" s="39" t="s">
        <v>281</v>
      </c>
      <c r="E351" s="40">
        <v>9</v>
      </c>
      <c r="F351" s="62" t="s">
        <v>141</v>
      </c>
      <c r="G351" s="137"/>
      <c r="H351" s="41"/>
      <c r="I351" s="92"/>
      <c r="J351" s="9"/>
    </row>
    <row r="352" spans="1:10" s="6" customFormat="1" x14ac:dyDescent="0.25">
      <c r="A352" s="26" t="str">
        <f t="shared" si="16"/>
        <v>III.</v>
      </c>
      <c r="B352" s="116"/>
      <c r="C352" s="116"/>
      <c r="D352" s="39" t="s">
        <v>317</v>
      </c>
      <c r="E352" s="40">
        <v>1</v>
      </c>
      <c r="F352" s="62" t="s">
        <v>141</v>
      </c>
      <c r="G352" s="136"/>
      <c r="H352" s="41"/>
      <c r="I352" s="92"/>
      <c r="J352" s="9"/>
    </row>
    <row r="353" spans="1:10" s="6" customFormat="1" x14ac:dyDescent="0.25">
      <c r="A353" s="26" t="str">
        <f t="shared" si="16"/>
        <v>III.</v>
      </c>
      <c r="B353" s="116"/>
      <c r="C353" s="116"/>
      <c r="D353" s="39" t="s">
        <v>284</v>
      </c>
      <c r="E353" s="40">
        <v>8</v>
      </c>
      <c r="F353" s="62" t="s">
        <v>141</v>
      </c>
      <c r="G353" s="136"/>
      <c r="H353" s="41"/>
      <c r="I353" s="92"/>
      <c r="J353" s="9"/>
    </row>
    <row r="354" spans="1:10" s="6" customFormat="1" x14ac:dyDescent="0.25">
      <c r="A354" s="26" t="str">
        <f t="shared" si="16"/>
        <v>III.</v>
      </c>
      <c r="B354" s="116"/>
      <c r="C354" s="116"/>
      <c r="D354" s="39" t="s">
        <v>285</v>
      </c>
      <c r="E354" s="40">
        <v>14</v>
      </c>
      <c r="F354" s="62" t="s">
        <v>141</v>
      </c>
      <c r="G354" s="137"/>
      <c r="H354" s="41"/>
      <c r="I354" s="92"/>
      <c r="J354" s="9"/>
    </row>
    <row r="355" spans="1:10" s="6" customFormat="1" x14ac:dyDescent="0.25">
      <c r="A355" s="26" t="str">
        <f t="shared" si="16"/>
        <v>III.</v>
      </c>
      <c r="B355" s="116"/>
      <c r="C355" s="116"/>
      <c r="D355" s="39" t="s">
        <v>286</v>
      </c>
      <c r="E355" s="40">
        <v>18</v>
      </c>
      <c r="F355" s="62" t="s">
        <v>141</v>
      </c>
      <c r="G355" s="137"/>
      <c r="H355" s="41"/>
      <c r="I355" s="92"/>
      <c r="J355" s="9"/>
    </row>
    <row r="356" spans="1:10" s="6" customFormat="1" x14ac:dyDescent="0.25">
      <c r="A356" s="26" t="str">
        <f t="shared" si="16"/>
        <v>III.</v>
      </c>
      <c r="B356" s="116"/>
      <c r="C356" s="116"/>
      <c r="D356" s="44" t="s">
        <v>820</v>
      </c>
      <c r="E356" s="40">
        <v>1</v>
      </c>
      <c r="F356" s="62" t="s">
        <v>141</v>
      </c>
      <c r="G356" s="137"/>
      <c r="H356" s="41"/>
      <c r="I356" s="92"/>
      <c r="J356" s="9"/>
    </row>
    <row r="357" spans="1:10" s="6" customFormat="1" x14ac:dyDescent="0.25">
      <c r="A357" s="26" t="str">
        <f t="shared" si="16"/>
        <v>III.</v>
      </c>
      <c r="B357" s="116"/>
      <c r="C357" s="116"/>
      <c r="D357" s="39" t="s">
        <v>288</v>
      </c>
      <c r="E357" s="40">
        <v>1</v>
      </c>
      <c r="F357" s="62" t="s">
        <v>141</v>
      </c>
      <c r="G357" s="137"/>
      <c r="H357" s="41"/>
      <c r="I357" s="92"/>
      <c r="J357" s="9"/>
    </row>
    <row r="358" spans="1:10" s="6" customFormat="1" ht="31.5" x14ac:dyDescent="0.25">
      <c r="A358" s="26" t="str">
        <f t="shared" si="16"/>
        <v>III.</v>
      </c>
      <c r="B358" s="116"/>
      <c r="C358" s="116"/>
      <c r="D358" s="39" t="s">
        <v>124</v>
      </c>
      <c r="E358" s="40"/>
      <c r="F358" s="62"/>
      <c r="G358" s="137"/>
      <c r="H358" s="41"/>
      <c r="I358" s="92"/>
      <c r="J358" s="9"/>
    </row>
    <row r="359" spans="1:10" s="6" customFormat="1" x14ac:dyDescent="0.25">
      <c r="A359" s="26" t="str">
        <f t="shared" si="16"/>
        <v>III.</v>
      </c>
      <c r="B359" s="116"/>
      <c r="C359" s="116"/>
      <c r="D359" s="39" t="s">
        <v>196</v>
      </c>
      <c r="E359" s="40"/>
      <c r="F359" s="62"/>
      <c r="G359" s="137"/>
      <c r="H359" s="41"/>
      <c r="I359" s="92"/>
      <c r="J359" s="9"/>
    </row>
    <row r="360" spans="1:10" s="6" customFormat="1" x14ac:dyDescent="0.25">
      <c r="A360" s="26" t="str">
        <f t="shared" si="16"/>
        <v>III.</v>
      </c>
      <c r="B360" s="116" t="s">
        <v>189</v>
      </c>
      <c r="C360" s="116"/>
      <c r="D360" s="39" t="s">
        <v>821</v>
      </c>
      <c r="E360" s="40"/>
      <c r="F360" s="181" t="s">
        <v>167</v>
      </c>
      <c r="G360" s="137">
        <v>1</v>
      </c>
      <c r="H360" s="41">
        <v>3740</v>
      </c>
      <c r="I360" s="100">
        <f>G360*H360</f>
        <v>3740</v>
      </c>
      <c r="J360" s="9"/>
    </row>
    <row r="361" spans="1:10" s="6" customFormat="1" x14ac:dyDescent="0.25">
      <c r="A361" s="26" t="str">
        <f t="shared" si="16"/>
        <v>III.</v>
      </c>
      <c r="B361" s="116"/>
      <c r="C361" s="116"/>
      <c r="D361" s="39"/>
      <c r="E361" s="40"/>
      <c r="F361" s="62"/>
      <c r="G361" s="137"/>
      <c r="H361" s="41"/>
      <c r="I361" s="92"/>
      <c r="J361" s="9"/>
    </row>
    <row r="362" spans="1:10" s="6" customFormat="1" x14ac:dyDescent="0.25">
      <c r="A362" s="26" t="str">
        <f t="shared" si="16"/>
        <v>III.</v>
      </c>
      <c r="B362" s="116"/>
      <c r="C362" s="116"/>
      <c r="D362" s="39"/>
      <c r="E362" s="40"/>
      <c r="F362" s="62"/>
      <c r="G362" s="137"/>
      <c r="H362" s="41"/>
      <c r="I362" s="92"/>
      <c r="J362" s="9"/>
    </row>
    <row r="363" spans="1:10" s="4" customFormat="1" ht="16.5" thickBot="1" x14ac:dyDescent="0.3">
      <c r="A363" s="49" t="str">
        <f t="shared" ref="A363" si="17">A362</f>
        <v>III.</v>
      </c>
      <c r="B363" s="117" t="s">
        <v>136</v>
      </c>
      <c r="C363" s="117"/>
      <c r="D363" s="50" t="s">
        <v>126</v>
      </c>
      <c r="E363" s="78"/>
      <c r="F363" s="178"/>
      <c r="G363" s="168"/>
      <c r="H363" s="155"/>
      <c r="I363" s="101">
        <f>SUM(I279:I362)</f>
        <v>4380</v>
      </c>
      <c r="J363" s="5"/>
    </row>
    <row r="364" spans="1:10" s="4" customFormat="1" ht="16.5" thickTop="1" x14ac:dyDescent="0.25">
      <c r="A364" s="17" t="s">
        <v>642</v>
      </c>
      <c r="B364" s="111"/>
      <c r="C364" s="111"/>
      <c r="D364" s="19"/>
      <c r="E364" s="23"/>
      <c r="F364" s="173"/>
      <c r="G364" s="139"/>
      <c r="H364" s="52"/>
      <c r="I364" s="86"/>
      <c r="J364" s="5"/>
    </row>
    <row r="365" spans="1:10" s="6" customFormat="1" x14ac:dyDescent="0.25">
      <c r="A365" s="26"/>
      <c r="B365" s="116"/>
      <c r="C365" s="116"/>
      <c r="D365" s="39"/>
      <c r="E365" s="40"/>
      <c r="F365" s="62"/>
      <c r="G365" s="137"/>
      <c r="H365" s="41"/>
      <c r="I365" s="92"/>
      <c r="J365" s="9"/>
    </row>
    <row r="366" spans="1:10" s="12" customFormat="1" x14ac:dyDescent="0.25">
      <c r="A366" s="29" t="str">
        <f>B366</f>
        <v>IV.</v>
      </c>
      <c r="B366" s="113" t="s">
        <v>132</v>
      </c>
      <c r="C366" s="113"/>
      <c r="D366" s="32" t="s">
        <v>78</v>
      </c>
      <c r="E366" s="72"/>
      <c r="F366" s="171" t="s">
        <v>31</v>
      </c>
      <c r="G366" s="164" t="s">
        <v>32</v>
      </c>
      <c r="H366" s="147" t="s">
        <v>33</v>
      </c>
      <c r="I366" s="95" t="s">
        <v>34</v>
      </c>
      <c r="J366" s="13"/>
    </row>
    <row r="367" spans="1:10" s="6" customFormat="1" x14ac:dyDescent="0.25">
      <c r="A367" s="26" t="str">
        <f>A366</f>
        <v>IV.</v>
      </c>
      <c r="B367" s="116"/>
      <c r="C367" s="116"/>
      <c r="D367" s="39"/>
      <c r="E367" s="40"/>
      <c r="F367" s="62"/>
      <c r="G367" s="137"/>
      <c r="H367" s="41"/>
      <c r="I367" s="92"/>
      <c r="J367" s="9"/>
    </row>
    <row r="368" spans="1:10" s="6" customFormat="1" x14ac:dyDescent="0.25">
      <c r="A368" s="26" t="str">
        <f>A367</f>
        <v>IV.</v>
      </c>
      <c r="B368" s="116"/>
      <c r="C368" s="116"/>
      <c r="D368" s="39" t="s">
        <v>139</v>
      </c>
      <c r="E368" s="40"/>
      <c r="F368" s="62"/>
      <c r="G368" s="137"/>
      <c r="H368" s="41"/>
      <c r="I368" s="92"/>
      <c r="J368" s="9"/>
    </row>
    <row r="369" spans="1:10" s="6" customFormat="1" x14ac:dyDescent="0.25">
      <c r="A369" s="26" t="str">
        <f t="shared" ref="A369:A417" si="18">A368</f>
        <v>IV.</v>
      </c>
      <c r="B369" s="116"/>
      <c r="C369" s="116"/>
      <c r="D369" s="39"/>
      <c r="E369" s="40"/>
      <c r="F369" s="62"/>
      <c r="G369" s="137"/>
      <c r="H369" s="41"/>
      <c r="I369" s="92"/>
      <c r="J369" s="9"/>
    </row>
    <row r="370" spans="1:10" s="6" customFormat="1" x14ac:dyDescent="0.25">
      <c r="A370" s="26" t="str">
        <f t="shared" si="18"/>
        <v>IV.</v>
      </c>
      <c r="B370" s="118"/>
      <c r="C370" s="118"/>
      <c r="D370" s="61" t="s">
        <v>557</v>
      </c>
      <c r="E370" s="40"/>
      <c r="F370" s="183"/>
      <c r="G370" s="135"/>
      <c r="H370" s="90"/>
      <c r="I370" s="92"/>
      <c r="J370" s="9"/>
    </row>
    <row r="371" spans="1:10" s="6" customFormat="1" x14ac:dyDescent="0.25">
      <c r="A371" s="26" t="str">
        <f t="shared" si="18"/>
        <v>IV.</v>
      </c>
      <c r="B371" s="118"/>
      <c r="C371" s="118"/>
      <c r="D371" s="61"/>
      <c r="E371" s="40"/>
      <c r="F371" s="177"/>
      <c r="G371" s="135"/>
      <c r="H371" s="90"/>
      <c r="I371" s="92"/>
      <c r="J371" s="9"/>
    </row>
    <row r="372" spans="1:10" s="6" customFormat="1" ht="63" x14ac:dyDescent="0.25">
      <c r="A372" s="26" t="str">
        <f t="shared" si="18"/>
        <v>IV.</v>
      </c>
      <c r="B372" s="118">
        <v>1</v>
      </c>
      <c r="C372" s="118"/>
      <c r="D372" s="26" t="s">
        <v>705</v>
      </c>
      <c r="E372" s="72"/>
      <c r="F372" s="177" t="s">
        <v>141</v>
      </c>
      <c r="G372" s="135">
        <v>0</v>
      </c>
      <c r="H372" s="90">
        <v>5.5</v>
      </c>
      <c r="I372" s="100">
        <f>G372*H372</f>
        <v>0</v>
      </c>
      <c r="J372" s="9"/>
    </row>
    <row r="373" spans="1:10" s="6" customFormat="1" x14ac:dyDescent="0.25">
      <c r="A373" s="26" t="str">
        <f t="shared" si="18"/>
        <v>IV.</v>
      </c>
      <c r="B373" s="118"/>
      <c r="C373" s="118"/>
      <c r="D373" s="26"/>
      <c r="E373" s="72"/>
      <c r="F373" s="177"/>
      <c r="G373" s="135"/>
      <c r="H373" s="90"/>
      <c r="I373" s="100"/>
      <c r="J373" s="9"/>
    </row>
    <row r="374" spans="1:10" s="6" customFormat="1" ht="63" x14ac:dyDescent="0.25">
      <c r="A374" s="26" t="str">
        <f t="shared" si="18"/>
        <v>IV.</v>
      </c>
      <c r="B374" s="118">
        <f>B372+1</f>
        <v>2</v>
      </c>
      <c r="C374" s="118"/>
      <c r="D374" s="26" t="s">
        <v>706</v>
      </c>
      <c r="E374" s="72"/>
      <c r="F374" s="177" t="s">
        <v>141</v>
      </c>
      <c r="G374" s="135">
        <v>0</v>
      </c>
      <c r="H374" s="90">
        <v>5.5</v>
      </c>
      <c r="I374" s="100">
        <f>G374*H374</f>
        <v>0</v>
      </c>
      <c r="J374" s="9"/>
    </row>
    <row r="375" spans="1:10" s="6" customFormat="1" x14ac:dyDescent="0.25">
      <c r="A375" s="26" t="str">
        <f t="shared" si="18"/>
        <v>IV.</v>
      </c>
      <c r="B375" s="118"/>
      <c r="C375" s="118"/>
      <c r="D375" s="61"/>
      <c r="E375" s="72"/>
      <c r="F375" s="177"/>
      <c r="G375" s="135"/>
      <c r="H375" s="90"/>
      <c r="I375" s="100"/>
      <c r="J375" s="9"/>
    </row>
    <row r="376" spans="1:10" s="6" customFormat="1" ht="63" x14ac:dyDescent="0.25">
      <c r="A376" s="26" t="str">
        <f t="shared" si="18"/>
        <v>IV.</v>
      </c>
      <c r="B376" s="118">
        <f>B374+1</f>
        <v>3</v>
      </c>
      <c r="C376" s="118"/>
      <c r="D376" s="61" t="s">
        <v>707</v>
      </c>
      <c r="E376" s="72"/>
      <c r="F376" s="177" t="s">
        <v>141</v>
      </c>
      <c r="G376" s="135">
        <v>0</v>
      </c>
      <c r="H376" s="90">
        <v>5.5</v>
      </c>
      <c r="I376" s="100">
        <f>G376*H376</f>
        <v>0</v>
      </c>
      <c r="J376" s="9"/>
    </row>
    <row r="377" spans="1:10" s="6" customFormat="1" x14ac:dyDescent="0.25">
      <c r="A377" s="26" t="str">
        <f t="shared" si="18"/>
        <v>IV.</v>
      </c>
      <c r="B377" s="118"/>
      <c r="C377" s="118"/>
      <c r="D377" s="61"/>
      <c r="E377" s="72"/>
      <c r="F377" s="177"/>
      <c r="G377" s="135"/>
      <c r="H377" s="90"/>
      <c r="I377" s="100"/>
      <c r="J377" s="9"/>
    </row>
    <row r="378" spans="1:10" s="6" customFormat="1" ht="63" x14ac:dyDescent="0.25">
      <c r="A378" s="26" t="str">
        <f t="shared" si="18"/>
        <v>IV.</v>
      </c>
      <c r="B378" s="118">
        <f>B376+1</f>
        <v>4</v>
      </c>
      <c r="C378" s="118"/>
      <c r="D378" s="61" t="s">
        <v>708</v>
      </c>
      <c r="E378" s="72"/>
      <c r="F378" s="177" t="s">
        <v>141</v>
      </c>
      <c r="G378" s="135">
        <v>0</v>
      </c>
      <c r="H378" s="90">
        <v>4.7</v>
      </c>
      <c r="I378" s="100">
        <f>G378*H378</f>
        <v>0</v>
      </c>
      <c r="J378" s="9"/>
    </row>
    <row r="379" spans="1:10" s="6" customFormat="1" x14ac:dyDescent="0.25">
      <c r="A379" s="26" t="str">
        <f t="shared" si="18"/>
        <v>IV.</v>
      </c>
      <c r="B379" s="118"/>
      <c r="C379" s="118"/>
      <c r="D379" s="61"/>
      <c r="E379" s="72"/>
      <c r="F379" s="177"/>
      <c r="G379" s="135"/>
      <c r="H379" s="90"/>
      <c r="I379" s="100"/>
      <c r="J379" s="9"/>
    </row>
    <row r="380" spans="1:10" s="6" customFormat="1" ht="31.5" x14ac:dyDescent="0.25">
      <c r="A380" s="26" t="str">
        <f t="shared" si="18"/>
        <v>IV.</v>
      </c>
      <c r="B380" s="118">
        <f>B378+1</f>
        <v>5</v>
      </c>
      <c r="C380" s="118"/>
      <c r="D380" s="61" t="s">
        <v>709</v>
      </c>
      <c r="E380" s="72"/>
      <c r="F380" s="177" t="s">
        <v>141</v>
      </c>
      <c r="G380" s="135">
        <v>0</v>
      </c>
      <c r="H380" s="90">
        <v>25</v>
      </c>
      <c r="I380" s="100">
        <f>G380*H380</f>
        <v>0</v>
      </c>
      <c r="J380" s="9"/>
    </row>
    <row r="381" spans="1:10" s="6" customFormat="1" x14ac:dyDescent="0.25">
      <c r="A381" s="26" t="str">
        <f t="shared" si="18"/>
        <v>IV.</v>
      </c>
      <c r="B381" s="118"/>
      <c r="C381" s="118"/>
      <c r="D381" s="61"/>
      <c r="E381" s="72"/>
      <c r="F381" s="177"/>
      <c r="G381" s="135"/>
      <c r="H381" s="90"/>
      <c r="I381" s="100"/>
      <c r="J381" s="9"/>
    </row>
    <row r="382" spans="1:10" s="6" customFormat="1" ht="47.25" x14ac:dyDescent="0.25">
      <c r="A382" s="26" t="str">
        <f t="shared" si="18"/>
        <v>IV.</v>
      </c>
      <c r="B382" s="118">
        <f>B380+1</f>
        <v>6</v>
      </c>
      <c r="C382" s="118"/>
      <c r="D382" s="61" t="s">
        <v>710</v>
      </c>
      <c r="E382" s="72"/>
      <c r="F382" s="177" t="s">
        <v>141</v>
      </c>
      <c r="G382" s="135">
        <v>0</v>
      </c>
      <c r="H382" s="90">
        <v>5.5</v>
      </c>
      <c r="I382" s="100">
        <f>G382*H382</f>
        <v>0</v>
      </c>
      <c r="J382" s="9"/>
    </row>
    <row r="383" spans="1:10" s="6" customFormat="1" x14ac:dyDescent="0.25">
      <c r="A383" s="26" t="str">
        <f t="shared" si="18"/>
        <v>IV.</v>
      </c>
      <c r="B383" s="118"/>
      <c r="C383" s="118"/>
      <c r="D383" s="61"/>
      <c r="E383" s="72"/>
      <c r="F383" s="177"/>
      <c r="G383" s="135"/>
      <c r="H383" s="90"/>
      <c r="I383" s="100"/>
      <c r="J383" s="9"/>
    </row>
    <row r="384" spans="1:10" s="6" customFormat="1" ht="47.25" x14ac:dyDescent="0.25">
      <c r="A384" s="26" t="str">
        <f t="shared" si="18"/>
        <v>IV.</v>
      </c>
      <c r="B384" s="118">
        <f>B382+1</f>
        <v>7</v>
      </c>
      <c r="C384" s="118"/>
      <c r="D384" s="61" t="s">
        <v>711</v>
      </c>
      <c r="E384" s="72"/>
      <c r="F384" s="177" t="s">
        <v>141</v>
      </c>
      <c r="G384" s="135">
        <v>0</v>
      </c>
      <c r="H384" s="90">
        <v>5.5</v>
      </c>
      <c r="I384" s="100">
        <f>G384*H384</f>
        <v>0</v>
      </c>
      <c r="J384" s="9"/>
    </row>
    <row r="385" spans="1:10" s="6" customFormat="1" x14ac:dyDescent="0.25">
      <c r="A385" s="26" t="str">
        <f t="shared" si="18"/>
        <v>IV.</v>
      </c>
      <c r="B385" s="118"/>
      <c r="C385" s="118"/>
      <c r="D385" s="61"/>
      <c r="E385" s="72"/>
      <c r="F385" s="177"/>
      <c r="G385" s="135"/>
      <c r="H385" s="90"/>
      <c r="I385" s="100"/>
      <c r="J385" s="9"/>
    </row>
    <row r="386" spans="1:10" s="6" customFormat="1" ht="47.25" x14ac:dyDescent="0.25">
      <c r="A386" s="26" t="str">
        <f t="shared" si="18"/>
        <v>IV.</v>
      </c>
      <c r="B386" s="118">
        <f>B384+1</f>
        <v>8</v>
      </c>
      <c r="C386" s="118"/>
      <c r="D386" s="61" t="s">
        <v>712</v>
      </c>
      <c r="E386" s="72"/>
      <c r="F386" s="177" t="s">
        <v>141</v>
      </c>
      <c r="G386" s="135">
        <v>0</v>
      </c>
      <c r="H386" s="90">
        <v>5.5</v>
      </c>
      <c r="I386" s="100">
        <f>G386*H386</f>
        <v>0</v>
      </c>
      <c r="J386" s="9"/>
    </row>
    <row r="387" spans="1:10" s="6" customFormat="1" x14ac:dyDescent="0.25">
      <c r="A387" s="26" t="str">
        <f t="shared" si="18"/>
        <v>IV.</v>
      </c>
      <c r="B387" s="118"/>
      <c r="C387" s="118"/>
      <c r="D387" s="61"/>
      <c r="E387" s="72"/>
      <c r="F387" s="177"/>
      <c r="G387" s="135"/>
      <c r="H387" s="90"/>
      <c r="I387" s="100"/>
      <c r="J387" s="9"/>
    </row>
    <row r="388" spans="1:10" s="6" customFormat="1" ht="47.25" x14ac:dyDescent="0.25">
      <c r="A388" s="26" t="str">
        <f t="shared" si="18"/>
        <v>IV.</v>
      </c>
      <c r="B388" s="118">
        <f>B386+1</f>
        <v>9</v>
      </c>
      <c r="C388" s="118"/>
      <c r="D388" s="61" t="s">
        <v>713</v>
      </c>
      <c r="E388" s="72"/>
      <c r="F388" s="177" t="s">
        <v>141</v>
      </c>
      <c r="G388" s="135">
        <v>0</v>
      </c>
      <c r="H388" s="90">
        <v>4.5</v>
      </c>
      <c r="I388" s="100">
        <f>G388*H388</f>
        <v>0</v>
      </c>
      <c r="J388" s="9"/>
    </row>
    <row r="389" spans="1:10" s="6" customFormat="1" x14ac:dyDescent="0.25">
      <c r="A389" s="26" t="str">
        <f t="shared" si="18"/>
        <v>IV.</v>
      </c>
      <c r="B389" s="118"/>
      <c r="C389" s="118"/>
      <c r="D389" s="61"/>
      <c r="E389" s="72"/>
      <c r="F389" s="177"/>
      <c r="G389" s="135"/>
      <c r="H389" s="90"/>
      <c r="I389" s="100"/>
      <c r="J389" s="9"/>
    </row>
    <row r="390" spans="1:10" s="6" customFormat="1" ht="47.25" x14ac:dyDescent="0.25">
      <c r="A390" s="26" t="str">
        <f t="shared" si="18"/>
        <v>IV.</v>
      </c>
      <c r="B390" s="118">
        <f>B388+1</f>
        <v>10</v>
      </c>
      <c r="C390" s="118"/>
      <c r="D390" s="61" t="s">
        <v>714</v>
      </c>
      <c r="E390" s="72"/>
      <c r="F390" s="177" t="s">
        <v>141</v>
      </c>
      <c r="G390" s="135">
        <v>0</v>
      </c>
      <c r="H390" s="90">
        <v>3.5</v>
      </c>
      <c r="I390" s="100">
        <f>G390*H390</f>
        <v>0</v>
      </c>
      <c r="J390" s="9"/>
    </row>
    <row r="391" spans="1:10" s="6" customFormat="1" x14ac:dyDescent="0.25">
      <c r="A391" s="26" t="str">
        <f t="shared" si="18"/>
        <v>IV.</v>
      </c>
      <c r="B391" s="118"/>
      <c r="C391" s="118"/>
      <c r="D391" s="61"/>
      <c r="E391" s="72"/>
      <c r="F391" s="177"/>
      <c r="G391" s="135"/>
      <c r="H391" s="90"/>
      <c r="I391" s="100"/>
      <c r="J391" s="9"/>
    </row>
    <row r="392" spans="1:10" s="6" customFormat="1" ht="63" x14ac:dyDescent="0.25">
      <c r="A392" s="26" t="str">
        <f t="shared" si="18"/>
        <v>IV.</v>
      </c>
      <c r="B392" s="118">
        <f>B390+1</f>
        <v>11</v>
      </c>
      <c r="C392" s="118"/>
      <c r="D392" s="61" t="s">
        <v>715</v>
      </c>
      <c r="E392" s="72"/>
      <c r="F392" s="177" t="s">
        <v>141</v>
      </c>
      <c r="G392" s="135">
        <v>0</v>
      </c>
      <c r="H392" s="90">
        <v>3.6</v>
      </c>
      <c r="I392" s="100">
        <f>G392*H392</f>
        <v>0</v>
      </c>
      <c r="J392" s="9"/>
    </row>
    <row r="393" spans="1:10" s="6" customFormat="1" x14ac:dyDescent="0.25">
      <c r="A393" s="26" t="str">
        <f t="shared" si="18"/>
        <v>IV.</v>
      </c>
      <c r="B393" s="118"/>
      <c r="C393" s="118"/>
      <c r="D393" s="61"/>
      <c r="E393" s="72"/>
      <c r="F393" s="177"/>
      <c r="G393" s="135"/>
      <c r="H393" s="90"/>
      <c r="I393" s="100"/>
      <c r="J393" s="9"/>
    </row>
    <row r="394" spans="1:10" s="6" customFormat="1" ht="47.25" x14ac:dyDescent="0.25">
      <c r="A394" s="26" t="str">
        <f t="shared" si="18"/>
        <v>IV.</v>
      </c>
      <c r="B394" s="118">
        <f>B392+1</f>
        <v>12</v>
      </c>
      <c r="C394" s="118"/>
      <c r="D394" s="61" t="s">
        <v>716</v>
      </c>
      <c r="E394" s="72"/>
      <c r="F394" s="177" t="s">
        <v>141</v>
      </c>
      <c r="G394" s="135">
        <v>0</v>
      </c>
      <c r="H394" s="90">
        <v>4.5999999999999996</v>
      </c>
      <c r="I394" s="100">
        <f>G394*H394</f>
        <v>0</v>
      </c>
      <c r="J394" s="9"/>
    </row>
    <row r="395" spans="1:10" s="6" customFormat="1" x14ac:dyDescent="0.25">
      <c r="A395" s="26" t="str">
        <f t="shared" si="18"/>
        <v>IV.</v>
      </c>
      <c r="B395" s="118"/>
      <c r="C395" s="118"/>
      <c r="D395" s="61"/>
      <c r="E395" s="72"/>
      <c r="F395" s="177"/>
      <c r="G395" s="135"/>
      <c r="H395" s="90"/>
      <c r="I395" s="100"/>
      <c r="J395" s="9"/>
    </row>
    <row r="396" spans="1:10" s="6" customFormat="1" ht="31.5" x14ac:dyDescent="0.25">
      <c r="A396" s="26" t="str">
        <f t="shared" si="18"/>
        <v>IV.</v>
      </c>
      <c r="B396" s="118">
        <f>B394+1</f>
        <v>13</v>
      </c>
      <c r="C396" s="118"/>
      <c r="D396" s="61" t="s">
        <v>717</v>
      </c>
      <c r="E396" s="72"/>
      <c r="F396" s="177" t="s">
        <v>141</v>
      </c>
      <c r="G396" s="135">
        <v>0</v>
      </c>
      <c r="H396" s="90">
        <v>2.5</v>
      </c>
      <c r="I396" s="100">
        <f>G396*H396</f>
        <v>0</v>
      </c>
      <c r="J396" s="9"/>
    </row>
    <row r="397" spans="1:10" s="6" customFormat="1" x14ac:dyDescent="0.25">
      <c r="A397" s="26" t="str">
        <f t="shared" si="18"/>
        <v>IV.</v>
      </c>
      <c r="B397" s="118"/>
      <c r="C397" s="118"/>
      <c r="D397" s="61"/>
      <c r="E397" s="72"/>
      <c r="F397" s="177"/>
      <c r="G397" s="135"/>
      <c r="H397" s="90"/>
      <c r="I397" s="100"/>
      <c r="J397" s="9"/>
    </row>
    <row r="398" spans="1:10" s="6" customFormat="1" ht="47.25" x14ac:dyDescent="0.25">
      <c r="A398" s="26" t="str">
        <f t="shared" si="18"/>
        <v>IV.</v>
      </c>
      <c r="B398" s="118">
        <f>B396+1</f>
        <v>14</v>
      </c>
      <c r="C398" s="118"/>
      <c r="D398" s="61" t="s">
        <v>718</v>
      </c>
      <c r="E398" s="72"/>
      <c r="F398" s="177" t="s">
        <v>169</v>
      </c>
      <c r="G398" s="135">
        <v>0</v>
      </c>
      <c r="H398" s="90">
        <v>3.3</v>
      </c>
      <c r="I398" s="100">
        <f>G398*H398</f>
        <v>0</v>
      </c>
      <c r="J398" s="9"/>
    </row>
    <row r="399" spans="1:10" s="6" customFormat="1" x14ac:dyDescent="0.25">
      <c r="A399" s="26" t="str">
        <f t="shared" si="18"/>
        <v>IV.</v>
      </c>
      <c r="B399" s="118"/>
      <c r="C399" s="118"/>
      <c r="D399" s="61"/>
      <c r="E399" s="72"/>
      <c r="F399" s="177"/>
      <c r="G399" s="135"/>
      <c r="H399" s="90"/>
      <c r="I399" s="100"/>
      <c r="J399" s="9"/>
    </row>
    <row r="400" spans="1:10" s="6" customFormat="1" ht="47.25" x14ac:dyDescent="0.25">
      <c r="A400" s="26" t="str">
        <f t="shared" si="18"/>
        <v>IV.</v>
      </c>
      <c r="B400" s="118">
        <f>B398+1</f>
        <v>15</v>
      </c>
      <c r="C400" s="118"/>
      <c r="D400" s="61" t="s">
        <v>719</v>
      </c>
      <c r="E400" s="72"/>
      <c r="F400" s="177" t="s">
        <v>141</v>
      </c>
      <c r="G400" s="135">
        <v>0</v>
      </c>
      <c r="H400" s="90">
        <v>64</v>
      </c>
      <c r="I400" s="100">
        <f>G400*H400</f>
        <v>0</v>
      </c>
      <c r="J400" s="9"/>
    </row>
    <row r="401" spans="1:10" s="6" customFormat="1" x14ac:dyDescent="0.25">
      <c r="A401" s="26" t="str">
        <f t="shared" si="18"/>
        <v>IV.</v>
      </c>
      <c r="B401" s="118"/>
      <c r="C401" s="118"/>
      <c r="D401" s="61"/>
      <c r="E401" s="72"/>
      <c r="F401" s="177"/>
      <c r="G401" s="135"/>
      <c r="H401" s="90"/>
      <c r="I401" s="100"/>
      <c r="J401" s="9"/>
    </row>
    <row r="402" spans="1:10" s="6" customFormat="1" ht="47.25" x14ac:dyDescent="0.25">
      <c r="A402" s="26" t="str">
        <f t="shared" si="18"/>
        <v>IV.</v>
      </c>
      <c r="B402" s="118">
        <f>B400+1</f>
        <v>16</v>
      </c>
      <c r="C402" s="118"/>
      <c r="D402" s="61" t="s">
        <v>720</v>
      </c>
      <c r="E402" s="72"/>
      <c r="F402" s="177" t="s">
        <v>141</v>
      </c>
      <c r="G402" s="135">
        <v>0</v>
      </c>
      <c r="H402" s="90">
        <v>3.7</v>
      </c>
      <c r="I402" s="100">
        <f>G402*H402</f>
        <v>0</v>
      </c>
      <c r="J402" s="9"/>
    </row>
    <row r="403" spans="1:10" s="6" customFormat="1" x14ac:dyDescent="0.25">
      <c r="A403" s="26" t="str">
        <f t="shared" si="18"/>
        <v>IV.</v>
      </c>
      <c r="B403" s="118"/>
      <c r="C403" s="118"/>
      <c r="D403" s="61"/>
      <c r="E403" s="72"/>
      <c r="F403" s="177"/>
      <c r="G403" s="135"/>
      <c r="H403" s="90"/>
      <c r="I403" s="100"/>
      <c r="J403" s="9"/>
    </row>
    <row r="404" spans="1:10" s="6" customFormat="1" ht="47.25" x14ac:dyDescent="0.25">
      <c r="A404" s="26" t="str">
        <f t="shared" si="18"/>
        <v>IV.</v>
      </c>
      <c r="B404" s="118">
        <f>B402+1</f>
        <v>17</v>
      </c>
      <c r="C404" s="118"/>
      <c r="D404" s="61" t="s">
        <v>721</v>
      </c>
      <c r="E404" s="72"/>
      <c r="F404" s="177" t="s">
        <v>141</v>
      </c>
      <c r="G404" s="135">
        <v>0</v>
      </c>
      <c r="H404" s="90">
        <v>3.1</v>
      </c>
      <c r="I404" s="100">
        <f>G404*H404</f>
        <v>0</v>
      </c>
      <c r="J404" s="9"/>
    </row>
    <row r="405" spans="1:10" s="6" customFormat="1" x14ac:dyDescent="0.25">
      <c r="A405" s="26" t="str">
        <f t="shared" si="18"/>
        <v>IV.</v>
      </c>
      <c r="B405" s="118"/>
      <c r="C405" s="118"/>
      <c r="D405" s="61"/>
      <c r="E405" s="72"/>
      <c r="F405" s="177"/>
      <c r="G405" s="135"/>
      <c r="H405" s="90"/>
      <c r="I405" s="100"/>
      <c r="J405" s="9"/>
    </row>
    <row r="406" spans="1:10" s="6" customFormat="1" ht="47.25" x14ac:dyDescent="0.25">
      <c r="A406" s="26" t="str">
        <f t="shared" si="18"/>
        <v>IV.</v>
      </c>
      <c r="B406" s="118">
        <f>B404+1</f>
        <v>18</v>
      </c>
      <c r="C406" s="118"/>
      <c r="D406" s="61" t="s">
        <v>722</v>
      </c>
      <c r="E406" s="72"/>
      <c r="F406" s="177" t="s">
        <v>169</v>
      </c>
      <c r="G406" s="135">
        <v>0</v>
      </c>
      <c r="H406" s="90">
        <v>6.9</v>
      </c>
      <c r="I406" s="100">
        <f>G406*H406</f>
        <v>0</v>
      </c>
      <c r="J406" s="9"/>
    </row>
    <row r="407" spans="1:10" s="6" customFormat="1" x14ac:dyDescent="0.25">
      <c r="A407" s="26" t="str">
        <f t="shared" si="18"/>
        <v>IV.</v>
      </c>
      <c r="B407" s="118"/>
      <c r="C407" s="118"/>
      <c r="D407" s="61"/>
      <c r="E407" s="72"/>
      <c r="F407" s="177"/>
      <c r="G407" s="135"/>
      <c r="H407" s="90"/>
      <c r="I407" s="100"/>
      <c r="J407" s="9"/>
    </row>
    <row r="408" spans="1:10" s="6" customFormat="1" ht="47.25" x14ac:dyDescent="0.25">
      <c r="A408" s="26" t="str">
        <f t="shared" si="18"/>
        <v>IV.</v>
      </c>
      <c r="B408" s="118">
        <f>B406+1</f>
        <v>19</v>
      </c>
      <c r="C408" s="118"/>
      <c r="D408" s="61" t="s">
        <v>723</v>
      </c>
      <c r="E408" s="72"/>
      <c r="F408" s="177" t="s">
        <v>141</v>
      </c>
      <c r="G408" s="135">
        <v>0</v>
      </c>
      <c r="H408" s="90">
        <v>45</v>
      </c>
      <c r="I408" s="100">
        <f>G408*H408</f>
        <v>0</v>
      </c>
      <c r="J408" s="9"/>
    </row>
    <row r="409" spans="1:10" s="6" customFormat="1" x14ac:dyDescent="0.25">
      <c r="A409" s="26" t="str">
        <f t="shared" si="18"/>
        <v>IV.</v>
      </c>
      <c r="B409" s="118"/>
      <c r="C409" s="118"/>
      <c r="D409" s="61"/>
      <c r="E409" s="72"/>
      <c r="F409" s="177"/>
      <c r="G409" s="135"/>
      <c r="H409" s="90"/>
      <c r="I409" s="100"/>
      <c r="J409" s="9"/>
    </row>
    <row r="410" spans="1:10" s="6" customFormat="1" ht="47.25" x14ac:dyDescent="0.25">
      <c r="A410" s="26" t="str">
        <f t="shared" si="18"/>
        <v>IV.</v>
      </c>
      <c r="B410" s="118">
        <f>B408+1</f>
        <v>20</v>
      </c>
      <c r="C410" s="118"/>
      <c r="D410" s="61" t="s">
        <v>724</v>
      </c>
      <c r="E410" s="72"/>
      <c r="F410" s="177" t="s">
        <v>141</v>
      </c>
      <c r="G410" s="135">
        <v>0</v>
      </c>
      <c r="H410" s="90">
        <v>64</v>
      </c>
      <c r="I410" s="100">
        <f>G410*H410</f>
        <v>0</v>
      </c>
      <c r="J410" s="9"/>
    </row>
    <row r="411" spans="1:10" s="6" customFormat="1" x14ac:dyDescent="0.25">
      <c r="A411" s="26" t="str">
        <f t="shared" si="18"/>
        <v>IV.</v>
      </c>
      <c r="B411" s="119"/>
      <c r="C411" s="119"/>
      <c r="D411" s="39"/>
      <c r="E411" s="72"/>
      <c r="F411" s="177"/>
      <c r="G411" s="135"/>
      <c r="H411" s="90"/>
      <c r="I411" s="100"/>
      <c r="J411" s="9"/>
    </row>
    <row r="412" spans="1:10" s="6" customFormat="1" x14ac:dyDescent="0.25">
      <c r="A412" s="26" t="str">
        <f t="shared" si="18"/>
        <v>IV.</v>
      </c>
      <c r="B412" s="118">
        <f>B410+1</f>
        <v>21</v>
      </c>
      <c r="C412" s="118"/>
      <c r="D412" s="61" t="s">
        <v>224</v>
      </c>
      <c r="E412" s="72"/>
      <c r="F412" s="177" t="s">
        <v>13</v>
      </c>
      <c r="G412" s="135">
        <v>2</v>
      </c>
      <c r="H412" s="90"/>
      <c r="I412" s="100"/>
      <c r="J412" s="9"/>
    </row>
    <row r="413" spans="1:10" s="6" customFormat="1" x14ac:dyDescent="0.25">
      <c r="A413" s="26" t="str">
        <f t="shared" si="18"/>
        <v>IV.</v>
      </c>
      <c r="B413" s="118"/>
      <c r="C413" s="118"/>
      <c r="D413" s="61"/>
      <c r="E413" s="72"/>
      <c r="F413" s="177"/>
      <c r="G413" s="135"/>
      <c r="H413" s="90"/>
      <c r="I413" s="100"/>
      <c r="J413" s="9"/>
    </row>
    <row r="414" spans="1:10" s="6" customFormat="1" ht="31.5" x14ac:dyDescent="0.25">
      <c r="A414" s="26" t="str">
        <f t="shared" si="18"/>
        <v>IV.</v>
      </c>
      <c r="B414" s="118">
        <f>B412+1</f>
        <v>22</v>
      </c>
      <c r="C414" s="118"/>
      <c r="D414" s="61" t="s">
        <v>187</v>
      </c>
      <c r="E414" s="72"/>
      <c r="F414" s="177" t="s">
        <v>167</v>
      </c>
      <c r="G414" s="135">
        <v>0</v>
      </c>
      <c r="H414" s="90">
        <v>146</v>
      </c>
      <c r="I414" s="100">
        <f>G414*H414</f>
        <v>0</v>
      </c>
      <c r="J414" s="9"/>
    </row>
    <row r="415" spans="1:10" s="6" customFormat="1" x14ac:dyDescent="0.25">
      <c r="A415" s="26" t="str">
        <f t="shared" si="18"/>
        <v>IV.</v>
      </c>
      <c r="B415" s="118"/>
      <c r="C415" s="118"/>
      <c r="D415" s="61"/>
      <c r="E415" s="72"/>
      <c r="F415" s="177"/>
      <c r="G415" s="135"/>
      <c r="H415" s="90"/>
      <c r="I415" s="100"/>
      <c r="J415" s="9"/>
    </row>
    <row r="416" spans="1:10" s="6" customFormat="1" x14ac:dyDescent="0.25">
      <c r="A416" s="26" t="str">
        <f t="shared" si="18"/>
        <v>IV.</v>
      </c>
      <c r="B416" s="118">
        <f>B414+1</f>
        <v>23</v>
      </c>
      <c r="C416" s="118"/>
      <c r="D416" s="61" t="s">
        <v>558</v>
      </c>
      <c r="E416" s="72"/>
      <c r="F416" s="184" t="s">
        <v>141</v>
      </c>
      <c r="G416" s="140">
        <v>0</v>
      </c>
      <c r="H416" s="158"/>
      <c r="I416" s="100"/>
      <c r="J416" s="9"/>
    </row>
    <row r="417" spans="1:10" s="6" customFormat="1" x14ac:dyDescent="0.25">
      <c r="A417" s="26" t="str">
        <f t="shared" si="18"/>
        <v>IV.</v>
      </c>
      <c r="B417" s="118"/>
      <c r="C417" s="118"/>
      <c r="D417" s="61"/>
      <c r="E417" s="72"/>
      <c r="F417" s="184"/>
      <c r="G417" s="140"/>
      <c r="H417" s="158"/>
      <c r="I417" s="100"/>
      <c r="J417" s="9"/>
    </row>
    <row r="418" spans="1:10" s="6" customFormat="1" ht="21" customHeight="1" x14ac:dyDescent="0.25">
      <c r="A418" s="26" t="str">
        <f t="shared" ref="A418:A425" si="19">A373</f>
        <v>IV.</v>
      </c>
      <c r="B418" s="118">
        <v>24</v>
      </c>
      <c r="C418" s="118"/>
      <c r="D418" s="39" t="s">
        <v>16</v>
      </c>
      <c r="E418" s="40"/>
      <c r="F418" s="62" t="s">
        <v>141</v>
      </c>
      <c r="G418" s="137">
        <v>6</v>
      </c>
      <c r="H418" s="91">
        <v>15</v>
      </c>
      <c r="I418" s="100">
        <f>G418*H418</f>
        <v>90</v>
      </c>
      <c r="J418" s="9"/>
    </row>
    <row r="419" spans="1:10" s="6" customFormat="1" x14ac:dyDescent="0.25">
      <c r="A419" s="26" t="str">
        <f t="shared" si="19"/>
        <v>IV.</v>
      </c>
      <c r="B419" s="116"/>
      <c r="C419" s="116"/>
      <c r="D419" s="39"/>
      <c r="E419" s="40"/>
      <c r="F419" s="62"/>
      <c r="G419" s="137"/>
      <c r="H419" s="91"/>
      <c r="I419" s="92"/>
      <c r="J419" s="9"/>
    </row>
    <row r="420" spans="1:10" s="6" customFormat="1" x14ac:dyDescent="0.25">
      <c r="A420" s="26" t="str">
        <f t="shared" si="19"/>
        <v>IV.</v>
      </c>
      <c r="B420" s="118" t="s">
        <v>166</v>
      </c>
      <c r="C420" s="118"/>
      <c r="D420" s="39" t="s">
        <v>17</v>
      </c>
      <c r="E420" s="40"/>
      <c r="F420" s="62" t="s">
        <v>141</v>
      </c>
      <c r="G420" s="137">
        <v>1</v>
      </c>
      <c r="H420" s="91">
        <v>18</v>
      </c>
      <c r="I420" s="100">
        <f>G420*H420</f>
        <v>18</v>
      </c>
      <c r="J420" s="9"/>
    </row>
    <row r="421" spans="1:10" s="6" customFormat="1" x14ac:dyDescent="0.25">
      <c r="A421" s="26" t="str">
        <f t="shared" si="19"/>
        <v>IV.</v>
      </c>
      <c r="B421" s="116"/>
      <c r="C421" s="116"/>
      <c r="D421" s="39" t="s">
        <v>18</v>
      </c>
      <c r="E421" s="40"/>
      <c r="F421" s="62"/>
      <c r="G421" s="137"/>
      <c r="H421" s="41"/>
      <c r="I421" s="92"/>
      <c r="J421" s="9"/>
    </row>
    <row r="422" spans="1:10" s="6" customFormat="1" x14ac:dyDescent="0.25">
      <c r="A422" s="26" t="str">
        <f t="shared" si="19"/>
        <v>IV.</v>
      </c>
      <c r="B422" s="116"/>
      <c r="C422" s="116"/>
      <c r="D422" s="39"/>
      <c r="E422" s="40"/>
      <c r="F422" s="62"/>
      <c r="G422" s="137"/>
      <c r="H422" s="41"/>
      <c r="I422" s="92"/>
      <c r="J422" s="9"/>
    </row>
    <row r="423" spans="1:10" s="6" customFormat="1" ht="18" x14ac:dyDescent="0.25">
      <c r="A423" s="26" t="str">
        <f t="shared" si="19"/>
        <v>IV.</v>
      </c>
      <c r="B423" s="118" t="s">
        <v>180</v>
      </c>
      <c r="C423" s="118"/>
      <c r="D423" s="39" t="s">
        <v>701</v>
      </c>
      <c r="E423" s="40"/>
      <c r="F423" s="62" t="s">
        <v>169</v>
      </c>
      <c r="G423" s="137">
        <v>12</v>
      </c>
      <c r="H423" s="41">
        <v>3.3</v>
      </c>
      <c r="I423" s="100">
        <f>G423*H423</f>
        <v>39.599999999999994</v>
      </c>
      <c r="J423" s="9"/>
    </row>
    <row r="424" spans="1:10" s="6" customFormat="1" x14ac:dyDescent="0.25">
      <c r="A424" s="26" t="str">
        <f t="shared" si="19"/>
        <v>IV.</v>
      </c>
      <c r="B424" s="116"/>
      <c r="C424" s="116"/>
      <c r="D424" s="39"/>
      <c r="E424" s="40"/>
      <c r="F424" s="62"/>
      <c r="G424" s="137"/>
      <c r="H424" s="41"/>
      <c r="I424" s="92"/>
      <c r="J424" s="9"/>
    </row>
    <row r="425" spans="1:10" s="6" customFormat="1" ht="18" x14ac:dyDescent="0.25">
      <c r="A425" s="26" t="str">
        <f t="shared" si="19"/>
        <v>IV.</v>
      </c>
      <c r="B425" s="118" t="s">
        <v>181</v>
      </c>
      <c r="C425" s="118"/>
      <c r="D425" s="39" t="s">
        <v>702</v>
      </c>
      <c r="E425" s="40"/>
      <c r="F425" s="62" t="s">
        <v>169</v>
      </c>
      <c r="G425" s="137">
        <v>70</v>
      </c>
      <c r="H425" s="41">
        <v>1.9</v>
      </c>
      <c r="I425" s="100">
        <f>G425*H425</f>
        <v>133</v>
      </c>
      <c r="J425" s="9"/>
    </row>
    <row r="426" spans="1:10" s="6" customFormat="1" x14ac:dyDescent="0.25">
      <c r="A426" s="26" t="str">
        <f t="shared" ref="A426:A438" si="20">A425</f>
        <v>IV.</v>
      </c>
      <c r="B426" s="116"/>
      <c r="C426" s="116"/>
      <c r="D426" s="39"/>
      <c r="E426" s="40"/>
      <c r="F426" s="62"/>
      <c r="G426" s="137"/>
      <c r="H426" s="41"/>
      <c r="I426" s="92"/>
      <c r="J426" s="9"/>
    </row>
    <row r="427" spans="1:10" s="6" customFormat="1" ht="18" x14ac:dyDescent="0.25">
      <c r="A427" s="26" t="str">
        <f t="shared" si="20"/>
        <v>IV.</v>
      </c>
      <c r="B427" s="118" t="s">
        <v>0</v>
      </c>
      <c r="C427" s="118"/>
      <c r="D427" s="39" t="s">
        <v>703</v>
      </c>
      <c r="E427" s="40"/>
      <c r="F427" s="62" t="s">
        <v>169</v>
      </c>
      <c r="G427" s="137">
        <v>115</v>
      </c>
      <c r="H427" s="41">
        <v>1.2</v>
      </c>
      <c r="I427" s="100">
        <f>G427*H427</f>
        <v>138</v>
      </c>
      <c r="J427" s="9"/>
    </row>
    <row r="428" spans="1:10" s="6" customFormat="1" x14ac:dyDescent="0.25">
      <c r="A428" s="26" t="str">
        <f t="shared" si="20"/>
        <v>IV.</v>
      </c>
      <c r="B428" s="57"/>
      <c r="C428" s="57"/>
      <c r="D428" s="39"/>
      <c r="E428" s="40"/>
      <c r="F428" s="62"/>
      <c r="G428" s="136"/>
      <c r="H428" s="91"/>
      <c r="I428" s="103"/>
      <c r="J428" s="9"/>
    </row>
    <row r="429" spans="1:10" s="6" customFormat="1" x14ac:dyDescent="0.25">
      <c r="A429" s="26" t="str">
        <f t="shared" si="20"/>
        <v>IV.</v>
      </c>
      <c r="B429" s="118" t="s">
        <v>1</v>
      </c>
      <c r="C429" s="118"/>
      <c r="D429" s="39" t="s">
        <v>19</v>
      </c>
      <c r="E429" s="40"/>
      <c r="F429" s="62" t="s">
        <v>141</v>
      </c>
      <c r="G429" s="137">
        <v>3</v>
      </c>
      <c r="H429" s="41">
        <v>4</v>
      </c>
      <c r="I429" s="100">
        <f>G429*H429</f>
        <v>12</v>
      </c>
      <c r="J429" s="9"/>
    </row>
    <row r="430" spans="1:10" s="6" customFormat="1" x14ac:dyDescent="0.25">
      <c r="A430" s="26" t="str">
        <f t="shared" si="20"/>
        <v>IV.</v>
      </c>
      <c r="B430" s="118"/>
      <c r="C430" s="118"/>
      <c r="D430" s="39"/>
      <c r="E430" s="40"/>
      <c r="F430" s="62"/>
      <c r="G430" s="137"/>
      <c r="H430" s="41"/>
      <c r="I430" s="92"/>
      <c r="J430" s="9"/>
    </row>
    <row r="431" spans="1:10" s="6" customFormat="1" x14ac:dyDescent="0.25">
      <c r="A431" s="26" t="str">
        <f t="shared" si="20"/>
        <v>IV.</v>
      </c>
      <c r="B431" s="118" t="s">
        <v>2</v>
      </c>
      <c r="C431" s="118"/>
      <c r="D431" s="39" t="s">
        <v>20</v>
      </c>
      <c r="E431" s="40"/>
      <c r="F431" s="62" t="s">
        <v>141</v>
      </c>
      <c r="G431" s="137">
        <v>2</v>
      </c>
      <c r="H431" s="41">
        <v>4.2</v>
      </c>
      <c r="I431" s="100">
        <f>G431*H431</f>
        <v>8.4</v>
      </c>
      <c r="J431" s="9"/>
    </row>
    <row r="432" spans="1:10" s="6" customFormat="1" x14ac:dyDescent="0.25">
      <c r="A432" s="26" t="str">
        <f t="shared" si="20"/>
        <v>IV.</v>
      </c>
      <c r="B432" s="116"/>
      <c r="C432" s="116"/>
      <c r="D432" s="39"/>
      <c r="E432" s="40"/>
      <c r="F432" s="62"/>
      <c r="G432" s="137"/>
      <c r="H432" s="41"/>
      <c r="I432" s="92"/>
      <c r="J432" s="9"/>
    </row>
    <row r="433" spans="1:10" s="6" customFormat="1" x14ac:dyDescent="0.25">
      <c r="A433" s="26" t="str">
        <f t="shared" si="20"/>
        <v>IV.</v>
      </c>
      <c r="B433" s="118" t="s">
        <v>4</v>
      </c>
      <c r="C433" s="118"/>
      <c r="D433" s="39" t="s">
        <v>21</v>
      </c>
      <c r="E433" s="40"/>
      <c r="F433" s="62" t="s">
        <v>141</v>
      </c>
      <c r="G433" s="137">
        <v>14</v>
      </c>
      <c r="H433" s="41">
        <v>3.2</v>
      </c>
      <c r="I433" s="100">
        <f>G433*H433</f>
        <v>44.800000000000004</v>
      </c>
      <c r="J433" s="9"/>
    </row>
    <row r="434" spans="1:10" s="6" customFormat="1" x14ac:dyDescent="0.25">
      <c r="A434" s="26" t="str">
        <f t="shared" si="20"/>
        <v>IV.</v>
      </c>
      <c r="B434" s="116"/>
      <c r="C434" s="116"/>
      <c r="D434" s="39"/>
      <c r="E434" s="40"/>
      <c r="F434" s="62"/>
      <c r="G434" s="137"/>
      <c r="H434" s="41"/>
      <c r="I434" s="92"/>
      <c r="J434" s="9"/>
    </row>
    <row r="435" spans="1:10" s="6" customFormat="1" x14ac:dyDescent="0.25">
      <c r="A435" s="26" t="str">
        <f t="shared" si="20"/>
        <v>IV.</v>
      </c>
      <c r="B435" s="118" t="s">
        <v>5</v>
      </c>
      <c r="C435" s="118"/>
      <c r="D435" s="39" t="s">
        <v>202</v>
      </c>
      <c r="E435" s="40"/>
      <c r="F435" s="62" t="s">
        <v>164</v>
      </c>
      <c r="G435" s="109">
        <v>0.03</v>
      </c>
      <c r="H435" s="41">
        <f>SUM(I368:I433)</f>
        <v>483.8</v>
      </c>
      <c r="I435" s="100">
        <f>G435*H435</f>
        <v>14.513999999999999</v>
      </c>
      <c r="J435" s="9"/>
    </row>
    <row r="436" spans="1:10" s="6" customFormat="1" x14ac:dyDescent="0.25">
      <c r="A436" s="26" t="str">
        <f t="shared" si="20"/>
        <v>IV.</v>
      </c>
      <c r="B436" s="116"/>
      <c r="C436" s="116"/>
      <c r="D436" s="39"/>
      <c r="E436" s="40"/>
      <c r="F436" s="62"/>
      <c r="G436" s="109"/>
      <c r="H436" s="41"/>
      <c r="I436" s="92"/>
      <c r="J436" s="9"/>
    </row>
    <row r="437" spans="1:10" s="6" customFormat="1" x14ac:dyDescent="0.25">
      <c r="A437" s="26" t="str">
        <f t="shared" si="20"/>
        <v>IV.</v>
      </c>
      <c r="B437" s="118" t="s">
        <v>6</v>
      </c>
      <c r="C437" s="118"/>
      <c r="D437" s="39" t="s">
        <v>704</v>
      </c>
      <c r="E437" s="40"/>
      <c r="F437" s="62" t="s">
        <v>164</v>
      </c>
      <c r="G437" s="109">
        <v>0.03</v>
      </c>
      <c r="H437" s="41">
        <f>SUM(I368:I435)</f>
        <v>498.31400000000002</v>
      </c>
      <c r="I437" s="100">
        <f>G437*H437</f>
        <v>14.94942</v>
      </c>
      <c r="J437" s="9"/>
    </row>
    <row r="438" spans="1:10" s="6" customFormat="1" x14ac:dyDescent="0.25">
      <c r="A438" s="26" t="str">
        <f t="shared" si="20"/>
        <v>IV.</v>
      </c>
      <c r="B438" s="116"/>
      <c r="C438" s="116"/>
      <c r="D438" s="39"/>
      <c r="E438" s="40"/>
      <c r="F438" s="62"/>
      <c r="G438" s="109"/>
      <c r="H438" s="41"/>
      <c r="I438" s="92"/>
      <c r="J438" s="9"/>
    </row>
    <row r="439" spans="1:10" s="6" customFormat="1" x14ac:dyDescent="0.25">
      <c r="A439" s="26" t="str">
        <f>A438</f>
        <v>IV.</v>
      </c>
      <c r="B439" s="118" t="s">
        <v>7</v>
      </c>
      <c r="C439" s="118"/>
      <c r="D439" s="39" t="s">
        <v>188</v>
      </c>
      <c r="E439" s="40"/>
      <c r="F439" s="62" t="s">
        <v>164</v>
      </c>
      <c r="G439" s="109">
        <v>0.02</v>
      </c>
      <c r="H439" s="41">
        <f>SUM(I368:I437)</f>
        <v>513.26342</v>
      </c>
      <c r="I439" s="100">
        <f>G439*H439</f>
        <v>10.2652684</v>
      </c>
      <c r="J439" s="9"/>
    </row>
    <row r="440" spans="1:10" s="6" customFormat="1" x14ac:dyDescent="0.25">
      <c r="A440" s="26" t="str">
        <f>A439</f>
        <v>IV.</v>
      </c>
      <c r="B440" s="116"/>
      <c r="C440" s="116"/>
      <c r="D440" s="39"/>
      <c r="E440" s="40"/>
      <c r="F440" s="62"/>
      <c r="G440" s="137"/>
      <c r="H440" s="41"/>
      <c r="I440" s="92"/>
      <c r="J440" s="9"/>
    </row>
    <row r="441" spans="1:10" s="6" customFormat="1" ht="20.25" customHeight="1" x14ac:dyDescent="0.25">
      <c r="A441" s="26" t="str">
        <f>A440</f>
        <v>IV.</v>
      </c>
      <c r="B441" s="118" t="s">
        <v>8</v>
      </c>
      <c r="C441" s="118"/>
      <c r="D441" s="39" t="s">
        <v>203</v>
      </c>
      <c r="E441" s="40"/>
      <c r="F441" s="62" t="s">
        <v>167</v>
      </c>
      <c r="G441" s="137">
        <v>1</v>
      </c>
      <c r="H441" s="41">
        <v>85</v>
      </c>
      <c r="I441" s="100">
        <f>G441*H441</f>
        <v>85</v>
      </c>
      <c r="J441" s="9"/>
    </row>
    <row r="442" spans="1:10" s="6" customFormat="1" x14ac:dyDescent="0.25">
      <c r="A442" s="26" t="str">
        <f>A441</f>
        <v>IV.</v>
      </c>
      <c r="B442" s="116"/>
      <c r="C442" s="116"/>
      <c r="D442" s="39"/>
      <c r="E442" s="40"/>
      <c r="F442" s="62"/>
      <c r="G442" s="137"/>
      <c r="H442" s="41"/>
      <c r="I442" s="92"/>
      <c r="J442" s="9"/>
    </row>
    <row r="443" spans="1:10" s="4" customFormat="1" ht="21" customHeight="1" thickBot="1" x14ac:dyDescent="0.3">
      <c r="A443" s="49" t="str">
        <f>A21</f>
        <v>IV.</v>
      </c>
      <c r="B443" s="117" t="s">
        <v>136</v>
      </c>
      <c r="C443" s="117"/>
      <c r="D443" s="50" t="s">
        <v>23</v>
      </c>
      <c r="E443" s="78"/>
      <c r="F443" s="178"/>
      <c r="G443" s="168"/>
      <c r="H443" s="155"/>
      <c r="I443" s="101">
        <f>SUM(I367:I442)</f>
        <v>608.52868839999996</v>
      </c>
      <c r="J443" s="5"/>
    </row>
    <row r="444" spans="1:10" s="6" customFormat="1" ht="16.5" thickTop="1" x14ac:dyDescent="0.25">
      <c r="A444" s="26"/>
      <c r="B444" s="116"/>
      <c r="C444" s="116"/>
      <c r="D444" s="39"/>
      <c r="E444" s="40"/>
      <c r="F444" s="62"/>
      <c r="G444" s="137"/>
      <c r="H444" s="41"/>
      <c r="I444" s="92"/>
      <c r="J444" s="9"/>
    </row>
    <row r="445" spans="1:10" s="6" customFormat="1" x14ac:dyDescent="0.25">
      <c r="A445" s="26"/>
      <c r="B445" s="116"/>
      <c r="C445" s="116"/>
      <c r="D445" s="39"/>
      <c r="E445" s="40"/>
      <c r="F445" s="62"/>
      <c r="G445" s="137"/>
      <c r="H445" s="41"/>
      <c r="I445" s="92"/>
      <c r="J445" s="9"/>
    </row>
    <row r="446" spans="1:10" x14ac:dyDescent="0.2">
      <c r="A446" s="29" t="str">
        <f>B446</f>
        <v>V.</v>
      </c>
      <c r="B446" s="113" t="s">
        <v>133</v>
      </c>
      <c r="C446" s="113"/>
      <c r="D446" s="32" t="s">
        <v>218</v>
      </c>
      <c r="E446" s="72"/>
      <c r="F446" s="171" t="s">
        <v>31</v>
      </c>
      <c r="G446" s="164" t="s">
        <v>32</v>
      </c>
      <c r="H446" s="147" t="s">
        <v>33</v>
      </c>
      <c r="I446" s="95" t="s">
        <v>34</v>
      </c>
    </row>
    <row r="447" spans="1:10" x14ac:dyDescent="0.2">
      <c r="A447" s="26" t="str">
        <f>A446</f>
        <v>V.</v>
      </c>
      <c r="B447" s="116"/>
      <c r="C447" s="116"/>
      <c r="D447" s="39"/>
      <c r="E447" s="40"/>
      <c r="F447" s="62"/>
      <c r="G447" s="137"/>
      <c r="H447" s="41"/>
      <c r="I447" s="92"/>
    </row>
    <row r="448" spans="1:10" x14ac:dyDescent="0.2">
      <c r="A448" s="26" t="str">
        <f t="shared" ref="A448:A493" si="21">A447</f>
        <v>V.</v>
      </c>
      <c r="B448" s="120"/>
      <c r="C448" s="120"/>
      <c r="D448" s="46"/>
      <c r="E448" s="42"/>
      <c r="F448" s="179"/>
      <c r="G448" s="137"/>
      <c r="H448" s="41"/>
      <c r="I448" s="92"/>
    </row>
    <row r="449" spans="1:9" ht="30.75" customHeight="1" x14ac:dyDescent="0.2">
      <c r="A449" s="26" t="str">
        <f t="shared" si="21"/>
        <v>V.</v>
      </c>
      <c r="B449" s="118" t="s">
        <v>140</v>
      </c>
      <c r="C449" s="118"/>
      <c r="D449" s="46" t="s">
        <v>559</v>
      </c>
      <c r="E449" s="72"/>
      <c r="F449" s="185" t="s">
        <v>141</v>
      </c>
      <c r="G449" s="141">
        <v>1</v>
      </c>
      <c r="H449" s="159">
        <v>800</v>
      </c>
      <c r="I449" s="100">
        <f t="shared" ref="I449:I458" si="22">G449*H449</f>
        <v>800</v>
      </c>
    </row>
    <row r="450" spans="1:9" x14ac:dyDescent="0.2">
      <c r="A450" s="26" t="str">
        <f t="shared" si="21"/>
        <v>V.</v>
      </c>
      <c r="B450" s="118" t="s">
        <v>127</v>
      </c>
      <c r="C450" s="118"/>
      <c r="D450" s="46" t="s">
        <v>561</v>
      </c>
      <c r="E450" s="72"/>
      <c r="F450" s="185" t="s">
        <v>141</v>
      </c>
      <c r="G450" s="141">
        <v>7</v>
      </c>
      <c r="H450" s="159">
        <v>17</v>
      </c>
      <c r="I450" s="100">
        <f t="shared" si="22"/>
        <v>119</v>
      </c>
    </row>
    <row r="451" spans="1:9" x14ac:dyDescent="0.2">
      <c r="A451" s="26" t="str">
        <f t="shared" si="21"/>
        <v>V.</v>
      </c>
      <c r="B451" s="118" t="s">
        <v>142</v>
      </c>
      <c r="C451" s="118"/>
      <c r="D451" s="46" t="s">
        <v>562</v>
      </c>
      <c r="E451" s="72"/>
      <c r="F451" s="185" t="s">
        <v>141</v>
      </c>
      <c r="G451" s="141">
        <v>5</v>
      </c>
      <c r="H451" s="159">
        <v>15</v>
      </c>
      <c r="I451" s="100">
        <f t="shared" si="22"/>
        <v>75</v>
      </c>
    </row>
    <row r="452" spans="1:9" x14ac:dyDescent="0.2">
      <c r="A452" s="26" t="str">
        <f t="shared" si="21"/>
        <v>V.</v>
      </c>
      <c r="B452" s="118" t="s">
        <v>143</v>
      </c>
      <c r="C452" s="118"/>
      <c r="D452" s="46" t="s">
        <v>563</v>
      </c>
      <c r="E452" s="72"/>
      <c r="F452" s="185" t="s">
        <v>141</v>
      </c>
      <c r="G452" s="141">
        <v>110</v>
      </c>
      <c r="H452" s="159">
        <v>3</v>
      </c>
      <c r="I452" s="100">
        <f t="shared" si="22"/>
        <v>330</v>
      </c>
    </row>
    <row r="453" spans="1:9" x14ac:dyDescent="0.2">
      <c r="A453" s="26" t="str">
        <f t="shared" si="21"/>
        <v>V.</v>
      </c>
      <c r="B453" s="118" t="s">
        <v>144</v>
      </c>
      <c r="C453" s="118"/>
      <c r="D453" s="46" t="s">
        <v>68</v>
      </c>
      <c r="E453" s="31"/>
      <c r="F453" s="185" t="s">
        <v>141</v>
      </c>
      <c r="G453" s="141">
        <v>1</v>
      </c>
      <c r="H453" s="52">
        <v>22</v>
      </c>
      <c r="I453" s="100">
        <f t="shared" si="22"/>
        <v>22</v>
      </c>
    </row>
    <row r="454" spans="1:9" x14ac:dyDescent="0.2">
      <c r="A454" s="26" t="str">
        <f t="shared" si="21"/>
        <v>V.</v>
      </c>
      <c r="B454" s="118" t="s">
        <v>145</v>
      </c>
      <c r="C454" s="118"/>
      <c r="D454" s="46" t="s">
        <v>69</v>
      </c>
      <c r="E454" s="31"/>
      <c r="F454" s="185" t="s">
        <v>141</v>
      </c>
      <c r="G454" s="141">
        <v>1</v>
      </c>
      <c r="H454" s="52">
        <v>16</v>
      </c>
      <c r="I454" s="100">
        <f t="shared" si="22"/>
        <v>16</v>
      </c>
    </row>
    <row r="455" spans="1:9" x14ac:dyDescent="0.2">
      <c r="A455" s="26" t="str">
        <f t="shared" si="21"/>
        <v>V.</v>
      </c>
      <c r="B455" s="118" t="s">
        <v>146</v>
      </c>
      <c r="C455" s="118"/>
      <c r="D455" s="46" t="s">
        <v>572</v>
      </c>
      <c r="E455" s="72"/>
      <c r="F455" s="185" t="s">
        <v>141</v>
      </c>
      <c r="G455" s="141">
        <v>3</v>
      </c>
      <c r="H455" s="159">
        <v>1.5</v>
      </c>
      <c r="I455" s="100">
        <f t="shared" si="22"/>
        <v>4.5</v>
      </c>
    </row>
    <row r="456" spans="1:9" x14ac:dyDescent="0.2">
      <c r="A456" s="26" t="str">
        <f t="shared" si="21"/>
        <v>V.</v>
      </c>
      <c r="B456" s="118" t="s">
        <v>147</v>
      </c>
      <c r="C456" s="118"/>
      <c r="D456" s="46" t="s">
        <v>573</v>
      </c>
      <c r="E456" s="72"/>
      <c r="F456" s="185" t="s">
        <v>141</v>
      </c>
      <c r="G456" s="141">
        <v>45</v>
      </c>
      <c r="H456" s="159">
        <v>1.5</v>
      </c>
      <c r="I456" s="100">
        <f t="shared" si="22"/>
        <v>67.5</v>
      </c>
    </row>
    <row r="457" spans="1:9" x14ac:dyDescent="0.2">
      <c r="A457" s="26" t="str">
        <f t="shared" si="21"/>
        <v>V.</v>
      </c>
      <c r="B457" s="118" t="s">
        <v>148</v>
      </c>
      <c r="C457" s="118"/>
      <c r="D457" s="46" t="s">
        <v>121</v>
      </c>
      <c r="E457" s="72"/>
      <c r="F457" s="185" t="s">
        <v>141</v>
      </c>
      <c r="G457" s="141">
        <v>2</v>
      </c>
      <c r="H457" s="159">
        <v>106</v>
      </c>
      <c r="I457" s="100">
        <f t="shared" si="22"/>
        <v>212</v>
      </c>
    </row>
    <row r="458" spans="1:9" x14ac:dyDescent="0.2">
      <c r="A458" s="26" t="str">
        <f t="shared" si="21"/>
        <v>V.</v>
      </c>
      <c r="B458" s="118" t="s">
        <v>149</v>
      </c>
      <c r="C458" s="118"/>
      <c r="D458" s="46" t="s">
        <v>560</v>
      </c>
      <c r="E458" s="72"/>
      <c r="F458" s="185" t="s">
        <v>169</v>
      </c>
      <c r="G458" s="141">
        <v>1800</v>
      </c>
      <c r="H458" s="159">
        <v>1.35</v>
      </c>
      <c r="I458" s="100">
        <f t="shared" si="22"/>
        <v>2430</v>
      </c>
    </row>
    <row r="459" spans="1:9" x14ac:dyDescent="0.2">
      <c r="A459" s="26" t="str">
        <f t="shared" si="21"/>
        <v>V.</v>
      </c>
      <c r="B459" s="120"/>
      <c r="C459" s="120"/>
      <c r="D459" s="46"/>
      <c r="E459" s="72"/>
      <c r="F459" s="185"/>
      <c r="G459" s="141"/>
      <c r="H459" s="159"/>
      <c r="I459" s="104"/>
    </row>
    <row r="460" spans="1:9" x14ac:dyDescent="0.2">
      <c r="A460" s="26" t="str">
        <f t="shared" si="21"/>
        <v>V.</v>
      </c>
      <c r="B460" s="120"/>
      <c r="C460" s="120"/>
      <c r="D460" s="46" t="s">
        <v>564</v>
      </c>
      <c r="E460" s="72"/>
      <c r="F460" s="185"/>
      <c r="G460" s="141"/>
      <c r="H460" s="159"/>
      <c r="I460" s="104" t="s">
        <v>189</v>
      </c>
    </row>
    <row r="461" spans="1:9" x14ac:dyDescent="0.2">
      <c r="A461" s="26" t="str">
        <f t="shared" si="21"/>
        <v>V.</v>
      </c>
      <c r="B461" s="118" t="s">
        <v>150</v>
      </c>
      <c r="C461" s="118"/>
      <c r="D461" s="46" t="s">
        <v>565</v>
      </c>
      <c r="E461" s="72"/>
      <c r="F461" s="185" t="s">
        <v>141</v>
      </c>
      <c r="G461" s="141">
        <v>1</v>
      </c>
      <c r="H461" s="159">
        <v>70</v>
      </c>
      <c r="I461" s="100">
        <f t="shared" ref="I461:I465" si="23">G461*H461</f>
        <v>70</v>
      </c>
    </row>
    <row r="462" spans="1:9" x14ac:dyDescent="0.2">
      <c r="A462" s="26" t="str">
        <f t="shared" si="21"/>
        <v>V.</v>
      </c>
      <c r="B462" s="118" t="s">
        <v>151</v>
      </c>
      <c r="C462" s="118"/>
      <c r="D462" s="46" t="s">
        <v>566</v>
      </c>
      <c r="E462" s="72"/>
      <c r="F462" s="185" t="s">
        <v>13</v>
      </c>
      <c r="G462" s="141">
        <v>8</v>
      </c>
      <c r="H462" s="159">
        <v>18</v>
      </c>
      <c r="I462" s="100">
        <f t="shared" si="23"/>
        <v>144</v>
      </c>
    </row>
    <row r="463" spans="1:9" x14ac:dyDescent="0.2">
      <c r="A463" s="26" t="str">
        <f t="shared" si="21"/>
        <v>V.</v>
      </c>
      <c r="B463" s="118" t="s">
        <v>152</v>
      </c>
      <c r="C463" s="118"/>
      <c r="D463" s="46" t="s">
        <v>567</v>
      </c>
      <c r="E463" s="72"/>
      <c r="F463" s="185" t="s">
        <v>141</v>
      </c>
      <c r="G463" s="141">
        <v>45</v>
      </c>
      <c r="H463" s="159">
        <v>2.2000000000000002</v>
      </c>
      <c r="I463" s="100">
        <f t="shared" si="23"/>
        <v>99.000000000000014</v>
      </c>
    </row>
    <row r="464" spans="1:9" x14ac:dyDescent="0.2">
      <c r="A464" s="26" t="str">
        <f t="shared" si="21"/>
        <v>V.</v>
      </c>
      <c r="B464" s="118" t="s">
        <v>153</v>
      </c>
      <c r="C464" s="118"/>
      <c r="D464" s="46" t="s">
        <v>568</v>
      </c>
      <c r="E464" s="72"/>
      <c r="F464" s="185" t="s">
        <v>141</v>
      </c>
      <c r="G464" s="141">
        <v>45</v>
      </c>
      <c r="H464" s="159">
        <v>2.5</v>
      </c>
      <c r="I464" s="100">
        <f t="shared" si="23"/>
        <v>112.5</v>
      </c>
    </row>
    <row r="465" spans="1:9" x14ac:dyDescent="0.2">
      <c r="A465" s="26" t="str">
        <f t="shared" si="21"/>
        <v>V.</v>
      </c>
      <c r="B465" s="118" t="s">
        <v>154</v>
      </c>
      <c r="C465" s="118"/>
      <c r="D465" s="46" t="s">
        <v>569</v>
      </c>
      <c r="E465" s="72"/>
      <c r="F465" s="185" t="s">
        <v>141</v>
      </c>
      <c r="G465" s="141">
        <v>45</v>
      </c>
      <c r="H465" s="159">
        <v>2.2000000000000002</v>
      </c>
      <c r="I465" s="100">
        <f t="shared" si="23"/>
        <v>99.000000000000014</v>
      </c>
    </row>
    <row r="466" spans="1:9" x14ac:dyDescent="0.2">
      <c r="A466" s="26" t="str">
        <f t="shared" si="21"/>
        <v>V.</v>
      </c>
      <c r="B466" s="120"/>
      <c r="C466" s="120"/>
      <c r="D466" s="46"/>
      <c r="E466" s="72"/>
      <c r="F466" s="185"/>
      <c r="G466" s="141"/>
      <c r="H466" s="159"/>
      <c r="I466" s="104" t="s">
        <v>189</v>
      </c>
    </row>
    <row r="467" spans="1:9" x14ac:dyDescent="0.2">
      <c r="A467" s="26" t="str">
        <f t="shared" si="21"/>
        <v>V.</v>
      </c>
      <c r="B467" s="120"/>
      <c r="C467" s="120"/>
      <c r="D467" s="26" t="s">
        <v>746</v>
      </c>
      <c r="E467" s="72"/>
      <c r="F467" s="185"/>
      <c r="G467" s="141"/>
      <c r="H467" s="159"/>
      <c r="I467" s="104" t="s">
        <v>189</v>
      </c>
    </row>
    <row r="468" spans="1:9" x14ac:dyDescent="0.2">
      <c r="A468" s="26" t="str">
        <f t="shared" si="21"/>
        <v>V.</v>
      </c>
      <c r="B468" s="118" t="s">
        <v>155</v>
      </c>
      <c r="C468" s="118"/>
      <c r="D468" s="46" t="s">
        <v>570</v>
      </c>
      <c r="E468" s="72"/>
      <c r="F468" s="185" t="s">
        <v>141</v>
      </c>
      <c r="G468" s="141">
        <v>1</v>
      </c>
      <c r="H468" s="159">
        <v>15</v>
      </c>
      <c r="I468" s="100">
        <f t="shared" ref="I468:I469" si="24">G468*H468</f>
        <v>15</v>
      </c>
    </row>
    <row r="469" spans="1:9" x14ac:dyDescent="0.2">
      <c r="A469" s="26" t="str">
        <f t="shared" si="21"/>
        <v>V.</v>
      </c>
      <c r="B469" s="118" t="s">
        <v>156</v>
      </c>
      <c r="C469" s="118"/>
      <c r="D469" s="46" t="s">
        <v>571</v>
      </c>
      <c r="E469" s="72"/>
      <c r="F469" s="185" t="s">
        <v>141</v>
      </c>
      <c r="G469" s="141">
        <v>2</v>
      </c>
      <c r="H469" s="159">
        <v>4.5</v>
      </c>
      <c r="I469" s="100">
        <f t="shared" si="24"/>
        <v>9</v>
      </c>
    </row>
    <row r="470" spans="1:9" x14ac:dyDescent="0.2">
      <c r="A470" s="26" t="str">
        <f t="shared" si="21"/>
        <v>V.</v>
      </c>
      <c r="B470" s="120"/>
      <c r="C470" s="120"/>
      <c r="D470" s="46"/>
      <c r="E470" s="72"/>
      <c r="F470" s="185"/>
      <c r="G470" s="141"/>
      <c r="H470" s="159"/>
      <c r="I470" s="104"/>
    </row>
    <row r="471" spans="1:9" x14ac:dyDescent="0.2">
      <c r="A471" s="26" t="str">
        <f t="shared" si="21"/>
        <v>V.</v>
      </c>
      <c r="B471" s="118" t="s">
        <v>157</v>
      </c>
      <c r="C471" s="118"/>
      <c r="D471" s="39" t="s">
        <v>39</v>
      </c>
      <c r="E471" s="40"/>
      <c r="F471" s="62" t="s">
        <v>169</v>
      </c>
      <c r="G471" s="137">
        <v>5</v>
      </c>
      <c r="H471" s="41">
        <v>1.9</v>
      </c>
      <c r="I471" s="100">
        <f>G471*H471</f>
        <v>9.5</v>
      </c>
    </row>
    <row r="472" spans="1:9" x14ac:dyDescent="0.2">
      <c r="A472" s="26" t="str">
        <f t="shared" si="21"/>
        <v>V.</v>
      </c>
      <c r="B472" s="116"/>
      <c r="C472" s="116"/>
      <c r="D472" s="39"/>
      <c r="E472" s="40"/>
      <c r="F472" s="62"/>
      <c r="G472" s="137"/>
      <c r="H472" s="41"/>
      <c r="I472" s="92"/>
    </row>
    <row r="473" spans="1:9" x14ac:dyDescent="0.2">
      <c r="A473" s="26" t="str">
        <f t="shared" si="21"/>
        <v>V.</v>
      </c>
      <c r="B473" s="118" t="s">
        <v>158</v>
      </c>
      <c r="C473" s="118"/>
      <c r="D473" s="39" t="s">
        <v>24</v>
      </c>
      <c r="E473" s="40"/>
      <c r="F473" s="62" t="s">
        <v>169</v>
      </c>
      <c r="G473" s="137">
        <v>850</v>
      </c>
      <c r="H473" s="41">
        <v>1.23</v>
      </c>
      <c r="I473" s="100">
        <f>G473*H473</f>
        <v>1045.5</v>
      </c>
    </row>
    <row r="474" spans="1:9" x14ac:dyDescent="0.2">
      <c r="A474" s="26" t="str">
        <f t="shared" si="21"/>
        <v>V.</v>
      </c>
      <c r="B474" s="118"/>
      <c r="C474" s="118"/>
      <c r="D474" s="39"/>
      <c r="E474" s="40"/>
      <c r="F474" s="62"/>
      <c r="G474" s="137"/>
      <c r="H474" s="41"/>
      <c r="I474" s="92"/>
    </row>
    <row r="475" spans="1:9" x14ac:dyDescent="0.2">
      <c r="A475" s="26" t="str">
        <f t="shared" si="21"/>
        <v>V.</v>
      </c>
      <c r="B475" s="118" t="s">
        <v>159</v>
      </c>
      <c r="C475" s="118"/>
      <c r="D475" s="39" t="s">
        <v>645</v>
      </c>
      <c r="E475" s="40"/>
      <c r="F475" s="62" t="s">
        <v>141</v>
      </c>
      <c r="G475" s="137">
        <v>2</v>
      </c>
      <c r="H475" s="41">
        <v>160</v>
      </c>
      <c r="I475" s="100">
        <f>G475*H475</f>
        <v>320</v>
      </c>
    </row>
    <row r="476" spans="1:9" x14ac:dyDescent="0.2">
      <c r="A476" s="26" t="str">
        <f t="shared" si="21"/>
        <v>V.</v>
      </c>
      <c r="B476" s="118"/>
      <c r="C476" s="118"/>
      <c r="D476" s="39"/>
      <c r="E476" s="40"/>
      <c r="F476" s="62"/>
      <c r="G476" s="137"/>
      <c r="H476" s="41"/>
      <c r="I476" s="92"/>
    </row>
    <row r="477" spans="1:9" x14ac:dyDescent="0.2">
      <c r="A477" s="26" t="str">
        <f t="shared" si="21"/>
        <v>V.</v>
      </c>
      <c r="B477" s="118" t="s">
        <v>160</v>
      </c>
      <c r="C477" s="118"/>
      <c r="D477" s="39" t="s">
        <v>574</v>
      </c>
      <c r="E477" s="40"/>
      <c r="F477" s="62" t="s">
        <v>167</v>
      </c>
      <c r="G477" s="137">
        <v>1</v>
      </c>
      <c r="H477" s="41">
        <v>250</v>
      </c>
      <c r="I477" s="100">
        <f>G477*H477</f>
        <v>250</v>
      </c>
    </row>
    <row r="478" spans="1:9" x14ac:dyDescent="0.2">
      <c r="A478" s="26" t="str">
        <f t="shared" si="21"/>
        <v>V.</v>
      </c>
      <c r="B478" s="116"/>
      <c r="C478" s="116"/>
      <c r="D478" s="39"/>
      <c r="E478" s="40"/>
      <c r="F478" s="62"/>
      <c r="G478" s="137"/>
      <c r="H478" s="41"/>
      <c r="I478" s="92"/>
    </row>
    <row r="479" spans="1:9" ht="47.25" x14ac:dyDescent="0.2">
      <c r="A479" s="26" t="str">
        <f t="shared" si="21"/>
        <v>V.</v>
      </c>
      <c r="B479" s="118" t="s">
        <v>161</v>
      </c>
      <c r="C479" s="118"/>
      <c r="D479" s="39" t="s">
        <v>204</v>
      </c>
      <c r="E479" s="40"/>
      <c r="F479" s="62" t="s">
        <v>141</v>
      </c>
      <c r="G479" s="137">
        <v>8</v>
      </c>
      <c r="H479" s="41">
        <v>24</v>
      </c>
      <c r="I479" s="100">
        <f>G479*H479</f>
        <v>192</v>
      </c>
    </row>
    <row r="480" spans="1:9" x14ac:dyDescent="0.2">
      <c r="A480" s="26" t="str">
        <f t="shared" si="21"/>
        <v>V.</v>
      </c>
      <c r="B480" s="116"/>
      <c r="C480" s="116"/>
      <c r="D480" s="39"/>
      <c r="E480" s="40"/>
      <c r="F480" s="62"/>
      <c r="G480" s="137"/>
      <c r="H480" s="41"/>
      <c r="I480" s="92"/>
    </row>
    <row r="481" spans="1:10" ht="31.5" x14ac:dyDescent="0.2">
      <c r="A481" s="26" t="str">
        <f t="shared" si="21"/>
        <v>V.</v>
      </c>
      <c r="B481" s="118" t="s">
        <v>162</v>
      </c>
      <c r="C481" s="118"/>
      <c r="D481" s="45" t="s">
        <v>198</v>
      </c>
      <c r="E481" s="40"/>
      <c r="F481" s="62" t="s">
        <v>141</v>
      </c>
      <c r="G481" s="137">
        <v>37</v>
      </c>
      <c r="H481" s="41">
        <v>4.3</v>
      </c>
      <c r="I481" s="100">
        <f>G481*H481</f>
        <v>159.1</v>
      </c>
    </row>
    <row r="482" spans="1:10" x14ac:dyDescent="0.2">
      <c r="A482" s="26" t="str">
        <f t="shared" si="21"/>
        <v>V.</v>
      </c>
      <c r="B482" s="116"/>
      <c r="C482" s="116"/>
      <c r="D482" s="39"/>
      <c r="E482" s="40"/>
      <c r="F482" s="62"/>
      <c r="G482" s="137"/>
      <c r="H482" s="41"/>
      <c r="I482" s="92"/>
    </row>
    <row r="483" spans="1:10" x14ac:dyDescent="0.2">
      <c r="A483" s="26" t="str">
        <f t="shared" si="21"/>
        <v>V.</v>
      </c>
      <c r="B483" s="118" t="s">
        <v>165</v>
      </c>
      <c r="C483" s="116"/>
      <c r="D483" s="39" t="s">
        <v>176</v>
      </c>
      <c r="E483" s="40"/>
      <c r="F483" s="62" t="s">
        <v>169</v>
      </c>
      <c r="G483" s="137">
        <v>4</v>
      </c>
      <c r="H483" s="41">
        <v>9.6</v>
      </c>
      <c r="I483" s="100">
        <f>G483*H483</f>
        <v>38.4</v>
      </c>
    </row>
    <row r="484" spans="1:10" x14ac:dyDescent="0.2">
      <c r="A484" s="26" t="str">
        <f t="shared" si="21"/>
        <v>V.</v>
      </c>
      <c r="B484" s="116"/>
      <c r="C484" s="116"/>
      <c r="D484" s="39"/>
      <c r="E484" s="40"/>
      <c r="F484" s="62"/>
      <c r="G484" s="137"/>
      <c r="H484" s="41"/>
      <c r="I484" s="92"/>
    </row>
    <row r="485" spans="1:10" x14ac:dyDescent="0.2">
      <c r="A485" s="26" t="str">
        <f t="shared" si="21"/>
        <v>V.</v>
      </c>
      <c r="B485" s="118" t="s">
        <v>166</v>
      </c>
      <c r="C485" s="116"/>
      <c r="D485" s="39" t="s">
        <v>177</v>
      </c>
      <c r="E485" s="40"/>
      <c r="F485" s="62" t="s">
        <v>169</v>
      </c>
      <c r="G485" s="137">
        <v>35</v>
      </c>
      <c r="H485" s="41">
        <v>9.6</v>
      </c>
      <c r="I485" s="100">
        <f>G485*H485</f>
        <v>336</v>
      </c>
    </row>
    <row r="486" spans="1:10" x14ac:dyDescent="0.2">
      <c r="A486" s="26" t="str">
        <f t="shared" si="21"/>
        <v>V.</v>
      </c>
      <c r="B486" s="116"/>
      <c r="C486" s="116"/>
      <c r="D486" s="39"/>
      <c r="E486" s="40"/>
      <c r="F486" s="62"/>
      <c r="G486" s="137"/>
      <c r="H486" s="41"/>
      <c r="I486" s="92"/>
    </row>
    <row r="487" spans="1:10" x14ac:dyDescent="0.2">
      <c r="A487" s="26" t="str">
        <f t="shared" si="21"/>
        <v>V.</v>
      </c>
      <c r="B487" s="118" t="s">
        <v>180</v>
      </c>
      <c r="C487" s="118"/>
      <c r="D487" s="39" t="s">
        <v>163</v>
      </c>
      <c r="E487" s="40"/>
      <c r="F487" s="62" t="s">
        <v>164</v>
      </c>
      <c r="G487" s="109">
        <v>0.03</v>
      </c>
      <c r="H487" s="41">
        <f>SUM(I448:I482)</f>
        <v>6600.6</v>
      </c>
      <c r="I487" s="100">
        <f>G487*H487</f>
        <v>198.018</v>
      </c>
    </row>
    <row r="488" spans="1:10" x14ac:dyDescent="0.2">
      <c r="A488" s="26" t="str">
        <f t="shared" si="21"/>
        <v>V.</v>
      </c>
      <c r="B488" s="116"/>
      <c r="C488" s="116"/>
      <c r="D488" s="39"/>
      <c r="E488" s="40"/>
      <c r="F488" s="62"/>
      <c r="G488" s="109"/>
      <c r="H488" s="41"/>
      <c r="I488" s="92"/>
    </row>
    <row r="489" spans="1:10" x14ac:dyDescent="0.2">
      <c r="A489" s="26" t="str">
        <f t="shared" si="21"/>
        <v>V.</v>
      </c>
      <c r="B489" s="118" t="s">
        <v>181</v>
      </c>
      <c r="C489" s="118"/>
      <c r="D489" s="39" t="s">
        <v>46</v>
      </c>
      <c r="E489" s="40"/>
      <c r="F489" s="62" t="s">
        <v>164</v>
      </c>
      <c r="G489" s="109">
        <v>0.02</v>
      </c>
      <c r="H489" s="41">
        <f>SUM(I448:I487)</f>
        <v>7173.018</v>
      </c>
      <c r="I489" s="100">
        <f>G489*H489</f>
        <v>143.46036000000001</v>
      </c>
    </row>
    <row r="490" spans="1:10" x14ac:dyDescent="0.2">
      <c r="A490" s="26" t="str">
        <f t="shared" si="21"/>
        <v>V.</v>
      </c>
      <c r="B490" s="116"/>
      <c r="C490" s="116"/>
      <c r="D490" s="39"/>
      <c r="E490" s="40"/>
      <c r="F490" s="62"/>
      <c r="G490" s="137"/>
      <c r="H490" s="41"/>
      <c r="I490" s="92"/>
    </row>
    <row r="491" spans="1:10" x14ac:dyDescent="0.2">
      <c r="A491" s="26" t="str">
        <f t="shared" si="21"/>
        <v>V.</v>
      </c>
      <c r="B491" s="118" t="s">
        <v>0</v>
      </c>
      <c r="C491" s="118"/>
      <c r="D491" s="39" t="s">
        <v>22</v>
      </c>
      <c r="E491" s="40"/>
      <c r="F491" s="62" t="s">
        <v>167</v>
      </c>
      <c r="G491" s="137">
        <v>1</v>
      </c>
      <c r="H491" s="41">
        <v>242</v>
      </c>
      <c r="I491" s="100">
        <f>G491*H491</f>
        <v>242</v>
      </c>
    </row>
    <row r="492" spans="1:10" s="14" customFormat="1" x14ac:dyDescent="0.25">
      <c r="A492" s="26" t="str">
        <f t="shared" si="21"/>
        <v>V.</v>
      </c>
      <c r="B492" s="116"/>
      <c r="C492" s="116"/>
      <c r="D492" s="39"/>
      <c r="E492" s="40"/>
      <c r="F492" s="62"/>
      <c r="G492" s="137"/>
      <c r="H492" s="41"/>
      <c r="I492" s="92"/>
      <c r="J492" s="15"/>
    </row>
    <row r="493" spans="1:10" s="10" customFormat="1" ht="16.5" thickBot="1" x14ac:dyDescent="0.25">
      <c r="A493" s="49" t="str">
        <f t="shared" si="21"/>
        <v>V.</v>
      </c>
      <c r="B493" s="117" t="s">
        <v>136</v>
      </c>
      <c r="C493" s="117"/>
      <c r="D493" s="50" t="s">
        <v>219</v>
      </c>
      <c r="E493" s="78"/>
      <c r="F493" s="178"/>
      <c r="G493" s="168" t="s">
        <v>189</v>
      </c>
      <c r="H493" s="155"/>
      <c r="I493" s="101">
        <f>SUM(I447:I492)</f>
        <v>7558.4783600000001</v>
      </c>
    </row>
    <row r="494" spans="1:10" s="7" customFormat="1" ht="16.5" thickTop="1" x14ac:dyDescent="0.2">
      <c r="A494" s="26"/>
      <c r="B494" s="116"/>
      <c r="C494" s="116"/>
      <c r="D494" s="39"/>
      <c r="E494" s="40"/>
      <c r="F494" s="62"/>
      <c r="G494" s="137"/>
      <c r="H494" s="41"/>
      <c r="I494" s="92"/>
    </row>
    <row r="495" spans="1:10" s="7" customFormat="1" x14ac:dyDescent="0.2">
      <c r="A495" s="26"/>
      <c r="B495" s="116"/>
      <c r="C495" s="116"/>
      <c r="D495" s="39"/>
      <c r="E495" s="40"/>
      <c r="F495" s="62"/>
      <c r="G495" s="137"/>
      <c r="H495" s="41"/>
      <c r="I495" s="92"/>
    </row>
    <row r="496" spans="1:10" s="6" customFormat="1" x14ac:dyDescent="0.25">
      <c r="A496" s="29" t="s">
        <v>134</v>
      </c>
      <c r="B496" s="113" t="s">
        <v>134</v>
      </c>
      <c r="C496" s="113"/>
      <c r="D496" s="32" t="s">
        <v>43</v>
      </c>
      <c r="E496" s="72"/>
      <c r="F496" s="171" t="s">
        <v>31</v>
      </c>
      <c r="G496" s="164" t="s">
        <v>32</v>
      </c>
      <c r="H496" s="147" t="s">
        <v>33</v>
      </c>
      <c r="I496" s="95" t="s">
        <v>34</v>
      </c>
      <c r="J496" s="9"/>
    </row>
    <row r="497" spans="1:10" s="6" customFormat="1" x14ac:dyDescent="0.25">
      <c r="A497" s="26" t="s">
        <v>134</v>
      </c>
      <c r="B497" s="116"/>
      <c r="C497" s="116"/>
      <c r="D497" s="39"/>
      <c r="E497" s="40"/>
      <c r="F497" s="62"/>
      <c r="G497" s="137"/>
      <c r="H497" s="41"/>
      <c r="I497" s="92"/>
      <c r="J497" s="9"/>
    </row>
    <row r="498" spans="1:10" s="6" customFormat="1" x14ac:dyDescent="0.25">
      <c r="A498" s="26" t="s">
        <v>134</v>
      </c>
      <c r="B498" s="116"/>
      <c r="C498" s="116"/>
      <c r="D498" s="39" t="s">
        <v>86</v>
      </c>
      <c r="E498" s="40"/>
      <c r="F498" s="62"/>
      <c r="G498" s="137"/>
      <c r="H498" s="41"/>
      <c r="I498" s="92"/>
      <c r="J498" s="9"/>
    </row>
    <row r="499" spans="1:10" s="6" customFormat="1" ht="47.25" x14ac:dyDescent="0.25">
      <c r="A499" s="26" t="s">
        <v>134</v>
      </c>
      <c r="B499" s="116"/>
      <c r="C499" s="116"/>
      <c r="D499" s="39" t="s">
        <v>190</v>
      </c>
      <c r="E499" s="40"/>
      <c r="F499" s="62"/>
      <c r="G499" s="137"/>
      <c r="H499" s="41"/>
      <c r="I499" s="92"/>
      <c r="J499" s="9"/>
    </row>
    <row r="500" spans="1:10" s="6" customFormat="1" x14ac:dyDescent="0.25">
      <c r="A500" s="26" t="s">
        <v>134</v>
      </c>
      <c r="B500" s="116"/>
      <c r="C500" s="116"/>
      <c r="D500" s="39"/>
      <c r="E500" s="40"/>
      <c r="F500" s="62"/>
      <c r="G500" s="137"/>
      <c r="H500" s="41"/>
      <c r="I500" s="92"/>
      <c r="J500" s="9"/>
    </row>
    <row r="501" spans="1:10" s="6" customFormat="1" x14ac:dyDescent="0.25">
      <c r="A501" s="26" t="s">
        <v>134</v>
      </c>
      <c r="B501" s="57"/>
      <c r="C501" s="57"/>
      <c r="D501" s="39" t="s">
        <v>422</v>
      </c>
      <c r="E501" s="72"/>
      <c r="F501" s="186" t="s">
        <v>167</v>
      </c>
      <c r="G501" s="135">
        <v>1</v>
      </c>
      <c r="H501" s="160">
        <v>1616</v>
      </c>
      <c r="I501" s="100">
        <f>G501*H501</f>
        <v>1616</v>
      </c>
      <c r="J501" s="9"/>
    </row>
    <row r="502" spans="1:10" s="6" customFormat="1" ht="63" x14ac:dyDescent="0.25">
      <c r="A502" s="26" t="s">
        <v>134</v>
      </c>
      <c r="B502" s="57"/>
      <c r="C502" s="57"/>
      <c r="D502" s="39" t="s">
        <v>423</v>
      </c>
      <c r="E502" s="55">
        <v>1</v>
      </c>
      <c r="F502" s="177" t="s">
        <v>141</v>
      </c>
      <c r="G502" s="169"/>
      <c r="H502" s="160"/>
      <c r="I502" s="105"/>
      <c r="J502" s="9"/>
    </row>
    <row r="503" spans="1:10" s="6" customFormat="1" ht="31.5" x14ac:dyDescent="0.25">
      <c r="A503" s="26" t="s">
        <v>134</v>
      </c>
      <c r="B503" s="57"/>
      <c r="C503" s="57"/>
      <c r="D503" s="39" t="s">
        <v>424</v>
      </c>
      <c r="E503" s="55">
        <v>1</v>
      </c>
      <c r="F503" s="177" t="s">
        <v>141</v>
      </c>
      <c r="G503" s="169"/>
      <c r="H503" s="160"/>
      <c r="I503" s="105"/>
      <c r="J503" s="9"/>
    </row>
    <row r="504" spans="1:10" s="6" customFormat="1" ht="47.25" x14ac:dyDescent="0.25">
      <c r="A504" s="26" t="s">
        <v>134</v>
      </c>
      <c r="B504" s="57"/>
      <c r="C504" s="57"/>
      <c r="D504" s="39" t="s">
        <v>425</v>
      </c>
      <c r="E504" s="55">
        <v>1</v>
      </c>
      <c r="F504" s="177" t="s">
        <v>141</v>
      </c>
      <c r="G504" s="169"/>
      <c r="H504" s="160"/>
      <c r="I504" s="105"/>
      <c r="J504" s="9"/>
    </row>
    <row r="505" spans="1:10" s="6" customFormat="1" x14ac:dyDescent="0.25">
      <c r="A505" s="26" t="s">
        <v>134</v>
      </c>
      <c r="B505" s="57"/>
      <c r="C505" s="57"/>
      <c r="D505" s="39" t="s">
        <v>426</v>
      </c>
      <c r="E505" s="55">
        <v>1</v>
      </c>
      <c r="F505" s="177" t="s">
        <v>141</v>
      </c>
      <c r="G505" s="169"/>
      <c r="H505" s="160"/>
      <c r="I505" s="105"/>
      <c r="J505" s="9"/>
    </row>
    <row r="506" spans="1:10" s="6" customFormat="1" ht="31.5" x14ac:dyDescent="0.25">
      <c r="A506" s="26" t="s">
        <v>134</v>
      </c>
      <c r="B506" s="57"/>
      <c r="C506" s="57"/>
      <c r="D506" s="39" t="s">
        <v>427</v>
      </c>
      <c r="E506" s="55">
        <v>1</v>
      </c>
      <c r="F506" s="177" t="s">
        <v>141</v>
      </c>
      <c r="G506" s="169"/>
      <c r="H506" s="160"/>
      <c r="I506" s="105"/>
      <c r="J506" s="9"/>
    </row>
    <row r="507" spans="1:10" s="6" customFormat="1" x14ac:dyDescent="0.25">
      <c r="A507" s="26" t="s">
        <v>134</v>
      </c>
      <c r="B507" s="57"/>
      <c r="C507" s="57"/>
      <c r="D507" s="39" t="s">
        <v>428</v>
      </c>
      <c r="E507" s="55">
        <v>1</v>
      </c>
      <c r="F507" s="177" t="s">
        <v>141</v>
      </c>
      <c r="G507" s="169"/>
      <c r="H507" s="160"/>
      <c r="I507" s="105"/>
      <c r="J507" s="9"/>
    </row>
    <row r="508" spans="1:10" s="6" customFormat="1" x14ac:dyDescent="0.25">
      <c r="A508" s="26" t="s">
        <v>134</v>
      </c>
      <c r="B508" s="57"/>
      <c r="C508" s="57"/>
      <c r="D508" s="39" t="s">
        <v>429</v>
      </c>
      <c r="E508" s="55">
        <v>1</v>
      </c>
      <c r="F508" s="177" t="s">
        <v>141</v>
      </c>
      <c r="G508" s="169"/>
      <c r="H508" s="160"/>
      <c r="I508" s="105"/>
      <c r="J508" s="9"/>
    </row>
    <row r="509" spans="1:10" s="6" customFormat="1" x14ac:dyDescent="0.25">
      <c r="A509" s="26" t="s">
        <v>134</v>
      </c>
      <c r="B509" s="57"/>
      <c r="C509" s="57"/>
      <c r="D509" s="39"/>
      <c r="E509" s="54"/>
      <c r="F509" s="177"/>
      <c r="G509" s="138"/>
      <c r="H509" s="160"/>
      <c r="I509" s="105"/>
      <c r="J509" s="9"/>
    </row>
    <row r="510" spans="1:10" s="6" customFormat="1" x14ac:dyDescent="0.25">
      <c r="A510" s="26" t="s">
        <v>134</v>
      </c>
      <c r="B510" s="57" t="s">
        <v>127</v>
      </c>
      <c r="C510" s="57"/>
      <c r="D510" s="39" t="s">
        <v>430</v>
      </c>
      <c r="E510" s="72"/>
      <c r="F510" s="186" t="s">
        <v>167</v>
      </c>
      <c r="G510" s="135">
        <v>1</v>
      </c>
      <c r="H510" s="160">
        <v>991</v>
      </c>
      <c r="I510" s="100">
        <f>G510*H510</f>
        <v>991</v>
      </c>
      <c r="J510" s="9"/>
    </row>
    <row r="511" spans="1:10" s="6" customFormat="1" ht="47.25" x14ac:dyDescent="0.25">
      <c r="A511" s="26" t="s">
        <v>134</v>
      </c>
      <c r="B511" s="57"/>
      <c r="C511" s="57"/>
      <c r="D511" s="39" t="s">
        <v>431</v>
      </c>
      <c r="E511" s="55">
        <v>1</v>
      </c>
      <c r="F511" s="177" t="s">
        <v>141</v>
      </c>
      <c r="G511" s="169"/>
      <c r="H511" s="160"/>
      <c r="I511" s="105"/>
      <c r="J511" s="9"/>
    </row>
    <row r="512" spans="1:10" s="6" customFormat="1" ht="31.5" x14ac:dyDescent="0.25">
      <c r="A512" s="26" t="s">
        <v>134</v>
      </c>
      <c r="B512" s="57"/>
      <c r="C512" s="57"/>
      <c r="D512" s="39" t="s">
        <v>424</v>
      </c>
      <c r="E512" s="55">
        <v>1</v>
      </c>
      <c r="F512" s="177" t="s">
        <v>141</v>
      </c>
      <c r="G512" s="169"/>
      <c r="H512" s="160"/>
      <c r="I512" s="105"/>
      <c r="J512" s="9"/>
    </row>
    <row r="513" spans="1:10" s="6" customFormat="1" x14ac:dyDescent="0.25">
      <c r="A513" s="26" t="s">
        <v>134</v>
      </c>
      <c r="B513" s="57"/>
      <c r="C513" s="57"/>
      <c r="D513" s="39" t="s">
        <v>432</v>
      </c>
      <c r="E513" s="55">
        <v>1</v>
      </c>
      <c r="F513" s="177" t="s">
        <v>141</v>
      </c>
      <c r="G513" s="169"/>
      <c r="H513" s="160"/>
      <c r="I513" s="105"/>
      <c r="J513" s="9"/>
    </row>
    <row r="514" spans="1:10" s="6" customFormat="1" x14ac:dyDescent="0.25">
      <c r="A514" s="26" t="s">
        <v>134</v>
      </c>
      <c r="B514" s="57"/>
      <c r="C514" s="57"/>
      <c r="D514" s="39"/>
      <c r="E514" s="55"/>
      <c r="F514" s="177"/>
      <c r="G514" s="169"/>
      <c r="H514" s="160"/>
      <c r="I514" s="105"/>
      <c r="J514" s="9"/>
    </row>
    <row r="515" spans="1:10" s="6" customFormat="1" x14ac:dyDescent="0.25">
      <c r="A515" s="26" t="s">
        <v>134</v>
      </c>
      <c r="B515" s="57" t="s">
        <v>142</v>
      </c>
      <c r="C515" s="57"/>
      <c r="D515" s="39" t="s">
        <v>433</v>
      </c>
      <c r="E515" s="55"/>
      <c r="F515" s="177"/>
      <c r="G515" s="169"/>
      <c r="H515" s="160"/>
      <c r="I515" s="105"/>
      <c r="J515" s="9"/>
    </row>
    <row r="516" spans="1:10" s="6" customFormat="1" ht="31.5" x14ac:dyDescent="0.25">
      <c r="A516" s="26" t="s">
        <v>134</v>
      </c>
      <c r="B516" s="57"/>
      <c r="C516" s="57"/>
      <c r="D516" s="39" t="s">
        <v>434</v>
      </c>
      <c r="E516" s="55">
        <v>32</v>
      </c>
      <c r="F516" s="177" t="s">
        <v>141</v>
      </c>
      <c r="G516" s="169"/>
      <c r="H516" s="160"/>
      <c r="I516" s="100"/>
      <c r="J516" s="9"/>
    </row>
    <row r="517" spans="1:10" s="6" customFormat="1" ht="31.5" x14ac:dyDescent="0.25">
      <c r="A517" s="26" t="s">
        <v>134</v>
      </c>
      <c r="B517" s="57"/>
      <c r="C517" s="57"/>
      <c r="D517" s="39" t="s">
        <v>435</v>
      </c>
      <c r="E517" s="55">
        <v>11</v>
      </c>
      <c r="F517" s="177" t="s">
        <v>141</v>
      </c>
      <c r="G517" s="169"/>
      <c r="H517" s="160"/>
      <c r="I517" s="100"/>
      <c r="J517" s="9"/>
    </row>
    <row r="518" spans="1:10" s="6" customFormat="1" ht="31.5" x14ac:dyDescent="0.25">
      <c r="A518" s="26" t="s">
        <v>134</v>
      </c>
      <c r="B518" s="57"/>
      <c r="C518" s="57"/>
      <c r="D518" s="39" t="s">
        <v>436</v>
      </c>
      <c r="E518" s="55">
        <v>4</v>
      </c>
      <c r="F518" s="177" t="s">
        <v>141</v>
      </c>
      <c r="G518" s="169"/>
      <c r="H518" s="160"/>
      <c r="I518" s="100"/>
      <c r="J518" s="9"/>
    </row>
    <row r="519" spans="1:10" s="6" customFormat="1" x14ac:dyDescent="0.25">
      <c r="A519" s="26" t="s">
        <v>134</v>
      </c>
      <c r="B519" s="57"/>
      <c r="C519" s="57"/>
      <c r="D519" s="39"/>
      <c r="E519" s="72"/>
      <c r="F519" s="177"/>
      <c r="G519" s="135"/>
      <c r="H519" s="160"/>
      <c r="I519" s="105"/>
      <c r="J519" s="9"/>
    </row>
    <row r="520" spans="1:10" s="6" customFormat="1" ht="31.5" x14ac:dyDescent="0.25">
      <c r="A520" s="26" t="s">
        <v>134</v>
      </c>
      <c r="B520" s="57" t="s">
        <v>143</v>
      </c>
      <c r="C520" s="57"/>
      <c r="D520" s="39" t="s">
        <v>437</v>
      </c>
      <c r="E520" s="72"/>
      <c r="F520" s="186" t="s">
        <v>167</v>
      </c>
      <c r="G520" s="135">
        <v>1</v>
      </c>
      <c r="H520" s="160">
        <v>450</v>
      </c>
      <c r="I520" s="100">
        <f>G520*H520</f>
        <v>450</v>
      </c>
      <c r="J520" s="9"/>
    </row>
    <row r="521" spans="1:10" s="6" customFormat="1" x14ac:dyDescent="0.25">
      <c r="A521" s="26" t="s">
        <v>134</v>
      </c>
      <c r="B521" s="57"/>
      <c r="C521" s="57"/>
      <c r="D521" s="39"/>
      <c r="E521" s="72"/>
      <c r="F521" s="177"/>
      <c r="G521" s="135"/>
      <c r="H521" s="160"/>
      <c r="I521" s="105"/>
      <c r="J521" s="9"/>
    </row>
    <row r="522" spans="1:10" s="6" customFormat="1" x14ac:dyDescent="0.25">
      <c r="A522" s="26" t="s">
        <v>134</v>
      </c>
      <c r="B522" s="57" t="s">
        <v>144</v>
      </c>
      <c r="C522" s="57"/>
      <c r="D522" s="39" t="s">
        <v>438</v>
      </c>
      <c r="E522" s="72"/>
      <c r="F522" s="177"/>
      <c r="G522" s="135"/>
      <c r="H522" s="160"/>
      <c r="I522" s="105"/>
      <c r="J522" s="9"/>
    </row>
    <row r="523" spans="1:10" s="6" customFormat="1" x14ac:dyDescent="0.25">
      <c r="A523" s="26" t="s">
        <v>134</v>
      </c>
      <c r="B523" s="57"/>
      <c r="C523" s="57"/>
      <c r="D523" s="55" t="s">
        <v>660</v>
      </c>
      <c r="E523" s="72"/>
      <c r="F523" s="177" t="s">
        <v>169</v>
      </c>
      <c r="G523" s="135">
        <v>350</v>
      </c>
      <c r="H523" s="160"/>
      <c r="I523" s="105"/>
      <c r="J523" s="9"/>
    </row>
    <row r="524" spans="1:10" s="6" customFormat="1" x14ac:dyDescent="0.25">
      <c r="A524" s="26" t="s">
        <v>134</v>
      </c>
      <c r="B524" s="57"/>
      <c r="C524" s="57"/>
      <c r="D524" s="55" t="s">
        <v>661</v>
      </c>
      <c r="E524" s="72"/>
      <c r="F524" s="177" t="s">
        <v>169</v>
      </c>
      <c r="G524" s="135">
        <v>250</v>
      </c>
      <c r="H524" s="160"/>
      <c r="I524" s="105"/>
      <c r="J524" s="9"/>
    </row>
    <row r="525" spans="1:10" s="6" customFormat="1" x14ac:dyDescent="0.25">
      <c r="A525" s="26" t="s">
        <v>134</v>
      </c>
      <c r="B525" s="57"/>
      <c r="C525" s="57"/>
      <c r="D525" s="55" t="s">
        <v>439</v>
      </c>
      <c r="E525" s="72"/>
      <c r="F525" s="177" t="s">
        <v>141</v>
      </c>
      <c r="G525" s="135">
        <v>36</v>
      </c>
      <c r="H525" s="160"/>
      <c r="I525" s="105"/>
      <c r="J525" s="9"/>
    </row>
    <row r="526" spans="1:10" s="6" customFormat="1" x14ac:dyDescent="0.25">
      <c r="A526" s="26" t="s">
        <v>134</v>
      </c>
      <c r="B526" s="57"/>
      <c r="C526" s="57"/>
      <c r="D526" s="55" t="s">
        <v>440</v>
      </c>
      <c r="E526" s="72"/>
      <c r="F526" s="177" t="s">
        <v>141</v>
      </c>
      <c r="G526" s="135">
        <v>11</v>
      </c>
      <c r="H526" s="160"/>
      <c r="I526" s="105"/>
      <c r="J526" s="9"/>
    </row>
    <row r="527" spans="1:10" s="6" customFormat="1" x14ac:dyDescent="0.25">
      <c r="A527" s="26" t="s">
        <v>134</v>
      </c>
      <c r="B527" s="57"/>
      <c r="C527" s="57"/>
      <c r="D527" s="55" t="s">
        <v>441</v>
      </c>
      <c r="E527" s="72"/>
      <c r="F527" s="177" t="s">
        <v>141</v>
      </c>
      <c r="G527" s="135">
        <v>11</v>
      </c>
      <c r="H527" s="160"/>
      <c r="I527" s="105"/>
      <c r="J527" s="9"/>
    </row>
    <row r="528" spans="1:10" s="6" customFormat="1" ht="31.5" x14ac:dyDescent="0.25">
      <c r="A528" s="26" t="s">
        <v>134</v>
      </c>
      <c r="B528" s="57"/>
      <c r="C528" s="57"/>
      <c r="D528" s="39" t="s">
        <v>442</v>
      </c>
      <c r="E528" s="72"/>
      <c r="F528" s="177" t="s">
        <v>167</v>
      </c>
      <c r="G528" s="135">
        <v>1</v>
      </c>
      <c r="H528" s="160"/>
      <c r="I528" s="105"/>
      <c r="J528" s="9"/>
    </row>
    <row r="529" spans="1:10" s="6" customFormat="1" x14ac:dyDescent="0.25">
      <c r="A529" s="26" t="s">
        <v>134</v>
      </c>
      <c r="B529" s="57"/>
      <c r="C529" s="57"/>
      <c r="D529" s="39" t="s">
        <v>443</v>
      </c>
      <c r="E529" s="72"/>
      <c r="F529" s="177" t="s">
        <v>169</v>
      </c>
      <c r="G529" s="135">
        <v>400</v>
      </c>
      <c r="H529" s="160"/>
      <c r="I529" s="105"/>
      <c r="J529" s="9"/>
    </row>
    <row r="530" spans="1:10" s="6" customFormat="1" x14ac:dyDescent="0.25">
      <c r="A530" s="26" t="s">
        <v>134</v>
      </c>
      <c r="B530" s="57"/>
      <c r="C530" s="57"/>
      <c r="D530" s="39" t="s">
        <v>662</v>
      </c>
      <c r="E530" s="72"/>
      <c r="F530" s="177" t="s">
        <v>169</v>
      </c>
      <c r="G530" s="135">
        <v>120</v>
      </c>
      <c r="H530" s="160"/>
      <c r="I530" s="105"/>
      <c r="J530" s="9"/>
    </row>
    <row r="531" spans="1:10" s="6" customFormat="1" x14ac:dyDescent="0.25">
      <c r="A531" s="26" t="s">
        <v>134</v>
      </c>
      <c r="B531" s="57"/>
      <c r="C531" s="57"/>
      <c r="D531" s="39" t="s">
        <v>444</v>
      </c>
      <c r="E531" s="72"/>
      <c r="F531" s="177" t="s">
        <v>167</v>
      </c>
      <c r="G531" s="135">
        <v>1</v>
      </c>
      <c r="H531" s="160"/>
      <c r="I531" s="105"/>
      <c r="J531" s="9"/>
    </row>
    <row r="532" spans="1:10" s="6" customFormat="1" ht="16.5" thickBot="1" x14ac:dyDescent="0.3">
      <c r="A532" s="49" t="s">
        <v>134</v>
      </c>
      <c r="B532" s="117" t="s">
        <v>394</v>
      </c>
      <c r="C532" s="117"/>
      <c r="D532" s="50" t="s">
        <v>743</v>
      </c>
      <c r="E532" s="78"/>
      <c r="F532" s="178"/>
      <c r="G532" s="168"/>
      <c r="H532" s="155"/>
      <c r="I532" s="101">
        <f>SUM(I497:I531)</f>
        <v>3057</v>
      </c>
      <c r="J532" s="9"/>
    </row>
    <row r="533" spans="1:10" s="6" customFormat="1" ht="16.5" thickTop="1" x14ac:dyDescent="0.25">
      <c r="A533" s="26"/>
      <c r="B533" s="116"/>
      <c r="C533" s="116"/>
      <c r="D533" s="39"/>
      <c r="E533" s="40"/>
      <c r="F533" s="62"/>
      <c r="G533" s="137"/>
      <c r="H533" s="41"/>
      <c r="I533" s="92"/>
      <c r="J533" s="9"/>
    </row>
    <row r="534" spans="1:10" s="10" customFormat="1" x14ac:dyDescent="0.2">
      <c r="A534" s="26"/>
      <c r="B534" s="116"/>
      <c r="C534" s="116"/>
      <c r="D534" s="39"/>
      <c r="E534" s="40"/>
      <c r="F534" s="62"/>
      <c r="G534" s="137"/>
      <c r="H534" s="41"/>
      <c r="I534" s="92"/>
    </row>
    <row r="535" spans="1:10" s="10" customFormat="1" x14ac:dyDescent="0.2">
      <c r="A535" s="29" t="s">
        <v>135</v>
      </c>
      <c r="B535" s="113" t="s">
        <v>135</v>
      </c>
      <c r="C535" s="113"/>
      <c r="D535" s="32" t="s">
        <v>376</v>
      </c>
      <c r="E535" s="72"/>
      <c r="F535" s="171" t="s">
        <v>31</v>
      </c>
      <c r="G535" s="164" t="s">
        <v>32</v>
      </c>
      <c r="H535" s="147" t="s">
        <v>33</v>
      </c>
      <c r="I535" s="95" t="s">
        <v>34</v>
      </c>
    </row>
    <row r="536" spans="1:10" s="10" customFormat="1" x14ac:dyDescent="0.2">
      <c r="A536" s="53" t="s">
        <v>135</v>
      </c>
      <c r="B536" s="116"/>
      <c r="C536" s="116"/>
      <c r="D536" s="39"/>
      <c r="E536" s="23"/>
      <c r="F536" s="62"/>
      <c r="G536" s="136"/>
      <c r="H536" s="41"/>
      <c r="I536" s="92"/>
    </row>
    <row r="537" spans="1:10" s="10" customFormat="1" ht="63" x14ac:dyDescent="0.2">
      <c r="A537" s="53" t="s">
        <v>135</v>
      </c>
      <c r="B537" s="121" t="s">
        <v>44</v>
      </c>
      <c r="C537" s="121"/>
      <c r="D537" s="53" t="s">
        <v>649</v>
      </c>
      <c r="E537" s="23"/>
      <c r="F537" s="187" t="s">
        <v>141</v>
      </c>
      <c r="G537" s="139">
        <v>2</v>
      </c>
      <c r="H537" s="52">
        <v>760</v>
      </c>
      <c r="I537" s="100">
        <f>G537*H537</f>
        <v>1520</v>
      </c>
    </row>
    <row r="538" spans="1:10" s="10" customFormat="1" x14ac:dyDescent="0.2">
      <c r="A538" s="53"/>
      <c r="B538" s="121"/>
      <c r="C538" s="121"/>
      <c r="D538" s="53"/>
      <c r="E538" s="23"/>
      <c r="F538" s="187"/>
      <c r="G538" s="139"/>
      <c r="H538" s="52"/>
      <c r="I538" s="86"/>
    </row>
    <row r="539" spans="1:10" s="10" customFormat="1" ht="34.5" customHeight="1" x14ac:dyDescent="0.2">
      <c r="A539" s="53" t="s">
        <v>135</v>
      </c>
      <c r="B539" s="121" t="s">
        <v>45</v>
      </c>
      <c r="C539" s="121"/>
      <c r="D539" s="53" t="s">
        <v>735</v>
      </c>
      <c r="E539" s="23"/>
      <c r="F539" s="187" t="s">
        <v>141</v>
      </c>
      <c r="G539" s="139">
        <v>2</v>
      </c>
      <c r="H539" s="52">
        <v>144.76</v>
      </c>
      <c r="I539" s="100">
        <f>G539*H539</f>
        <v>289.52</v>
      </c>
    </row>
    <row r="540" spans="1:10" s="10" customFormat="1" ht="16.5" customHeight="1" x14ac:dyDescent="0.2">
      <c r="A540" s="53"/>
      <c r="B540" s="121"/>
      <c r="C540" s="121"/>
      <c r="D540" s="53"/>
      <c r="E540" s="23"/>
      <c r="F540" s="187"/>
      <c r="G540" s="139"/>
      <c r="H540" s="52"/>
      <c r="I540" s="86"/>
    </row>
    <row r="541" spans="1:10" s="10" customFormat="1" x14ac:dyDescent="0.2">
      <c r="A541" s="53" t="s">
        <v>135</v>
      </c>
      <c r="B541" s="121">
        <v>3</v>
      </c>
      <c r="C541" s="121"/>
      <c r="D541" s="65" t="s">
        <v>650</v>
      </c>
      <c r="E541" s="23"/>
      <c r="F541" s="187" t="s">
        <v>141</v>
      </c>
      <c r="G541" s="139">
        <v>2</v>
      </c>
      <c r="H541" s="52">
        <v>8.31</v>
      </c>
      <c r="I541" s="100">
        <f>G541*H541</f>
        <v>16.62</v>
      </c>
    </row>
    <row r="542" spans="1:10" s="10" customFormat="1" x14ac:dyDescent="0.2">
      <c r="A542" s="53"/>
      <c r="B542" s="121"/>
      <c r="C542" s="121"/>
      <c r="D542" s="65"/>
      <c r="E542" s="23"/>
      <c r="F542" s="187"/>
      <c r="G542" s="139"/>
      <c r="H542" s="52"/>
      <c r="I542" s="86"/>
    </row>
    <row r="543" spans="1:10" s="10" customFormat="1" x14ac:dyDescent="0.2">
      <c r="A543" s="53" t="s">
        <v>135</v>
      </c>
      <c r="B543" s="121">
        <v>4</v>
      </c>
      <c r="C543" s="121"/>
      <c r="D543" s="65" t="s">
        <v>651</v>
      </c>
      <c r="E543" s="23"/>
      <c r="F543" s="187" t="s">
        <v>141</v>
      </c>
      <c r="G543" s="139">
        <v>2</v>
      </c>
      <c r="H543" s="52">
        <v>34.770000000000003</v>
      </c>
      <c r="I543" s="100">
        <f>G543*H543</f>
        <v>69.540000000000006</v>
      </c>
    </row>
    <row r="544" spans="1:10" s="10" customFormat="1" x14ac:dyDescent="0.2">
      <c r="A544" s="53"/>
      <c r="B544" s="121"/>
      <c r="C544" s="121"/>
      <c r="D544" s="65"/>
      <c r="E544" s="23"/>
      <c r="F544" s="187"/>
      <c r="G544" s="139"/>
      <c r="H544" s="52"/>
      <c r="I544" s="86"/>
    </row>
    <row r="545" spans="1:9" s="10" customFormat="1" ht="31.5" x14ac:dyDescent="0.2">
      <c r="A545" s="53" t="s">
        <v>135</v>
      </c>
      <c r="B545" s="121">
        <v>5</v>
      </c>
      <c r="C545" s="121"/>
      <c r="D545" s="53" t="s">
        <v>652</v>
      </c>
      <c r="E545" s="23"/>
      <c r="F545" s="187" t="s">
        <v>141</v>
      </c>
      <c r="G545" s="139">
        <v>1</v>
      </c>
      <c r="H545" s="52">
        <v>516.53</v>
      </c>
      <c r="I545" s="100">
        <f>G545*H545</f>
        <v>516.53</v>
      </c>
    </row>
    <row r="546" spans="1:9" s="10" customFormat="1" x14ac:dyDescent="0.2">
      <c r="A546" s="53"/>
      <c r="B546" s="121"/>
      <c r="C546" s="121"/>
      <c r="D546" s="53"/>
      <c r="E546" s="23"/>
      <c r="F546" s="187"/>
      <c r="G546" s="139"/>
      <c r="H546" s="52"/>
      <c r="I546" s="86"/>
    </row>
    <row r="547" spans="1:9" s="10" customFormat="1" x14ac:dyDescent="0.2">
      <c r="A547" s="53" t="s">
        <v>135</v>
      </c>
      <c r="B547" s="121">
        <v>6</v>
      </c>
      <c r="C547" s="121"/>
      <c r="D547" s="53" t="s">
        <v>653</v>
      </c>
      <c r="E547" s="23"/>
      <c r="F547" s="187" t="s">
        <v>141</v>
      </c>
      <c r="G547" s="139">
        <v>1</v>
      </c>
      <c r="H547" s="52">
        <v>366.39</v>
      </c>
      <c r="I547" s="100">
        <f>G547*H547</f>
        <v>366.39</v>
      </c>
    </row>
    <row r="548" spans="1:9" s="10" customFormat="1" x14ac:dyDescent="0.2">
      <c r="A548" s="53" t="s">
        <v>135</v>
      </c>
      <c r="B548" s="121"/>
      <c r="C548" s="121"/>
      <c r="D548" s="66"/>
      <c r="E548" s="23"/>
      <c r="F548" s="188"/>
      <c r="G548" s="142"/>
      <c r="H548" s="93"/>
      <c r="I548" s="86"/>
    </row>
    <row r="549" spans="1:9" s="10" customFormat="1" x14ac:dyDescent="0.2">
      <c r="A549" s="53" t="s">
        <v>135</v>
      </c>
      <c r="B549" s="122"/>
      <c r="C549" s="122"/>
      <c r="D549" s="64" t="s">
        <v>110</v>
      </c>
      <c r="E549" s="23"/>
      <c r="F549" s="187"/>
      <c r="G549" s="139"/>
      <c r="H549" s="52"/>
      <c r="I549" s="86"/>
    </row>
    <row r="550" spans="1:9" s="10" customFormat="1" x14ac:dyDescent="0.2">
      <c r="A550" s="53" t="s">
        <v>135</v>
      </c>
      <c r="B550" s="121" t="s">
        <v>83</v>
      </c>
      <c r="C550" s="121"/>
      <c r="D550" s="17" t="s">
        <v>654</v>
      </c>
      <c r="E550" s="23"/>
      <c r="F550" s="187" t="s">
        <v>141</v>
      </c>
      <c r="G550" s="139">
        <v>1</v>
      </c>
      <c r="H550" s="52">
        <v>200</v>
      </c>
      <c r="I550" s="100">
        <f>G550*H550</f>
        <v>200</v>
      </c>
    </row>
    <row r="551" spans="1:9" s="10" customFormat="1" x14ac:dyDescent="0.2">
      <c r="A551" s="53" t="s">
        <v>135</v>
      </c>
      <c r="B551" s="113"/>
      <c r="C551" s="113"/>
      <c r="D551" s="29"/>
      <c r="E551" s="72"/>
      <c r="F551" s="173"/>
      <c r="G551" s="143"/>
      <c r="H551" s="161"/>
      <c r="I551" s="106"/>
    </row>
    <row r="552" spans="1:9" s="10" customFormat="1" x14ac:dyDescent="0.2">
      <c r="A552" s="53" t="s">
        <v>135</v>
      </c>
      <c r="B552" s="119">
        <v>8</v>
      </c>
      <c r="C552" s="119"/>
      <c r="D552" s="25" t="s">
        <v>646</v>
      </c>
      <c r="E552" s="23"/>
      <c r="F552" s="175" t="s">
        <v>141</v>
      </c>
      <c r="G552" s="167">
        <v>2</v>
      </c>
      <c r="H552" s="52">
        <v>10</v>
      </c>
      <c r="I552" s="100">
        <f>G552*H552</f>
        <v>20</v>
      </c>
    </row>
    <row r="553" spans="1:9" s="10" customFormat="1" x14ac:dyDescent="0.2">
      <c r="A553" s="53" t="s">
        <v>135</v>
      </c>
      <c r="B553" s="119"/>
      <c r="C553" s="119"/>
      <c r="D553" s="25"/>
      <c r="E553" s="23"/>
      <c r="F553" s="175"/>
      <c r="G553" s="167"/>
      <c r="H553" s="52"/>
      <c r="I553" s="86"/>
    </row>
    <row r="554" spans="1:9" s="10" customFormat="1" x14ac:dyDescent="0.2">
      <c r="A554" s="53" t="s">
        <v>135</v>
      </c>
      <c r="B554" s="119">
        <v>9</v>
      </c>
      <c r="C554" s="119"/>
      <c r="D554" s="25" t="s">
        <v>647</v>
      </c>
      <c r="E554" s="23"/>
      <c r="F554" s="175" t="s">
        <v>169</v>
      </c>
      <c r="G554" s="167">
        <v>20</v>
      </c>
      <c r="H554" s="52">
        <v>1.5</v>
      </c>
      <c r="I554" s="100">
        <f>G554*H554</f>
        <v>30</v>
      </c>
    </row>
    <row r="555" spans="1:9" s="10" customFormat="1" x14ac:dyDescent="0.2">
      <c r="A555" s="53" t="s">
        <v>135</v>
      </c>
      <c r="B555" s="119"/>
      <c r="C555" s="119"/>
      <c r="D555" s="25"/>
      <c r="E555" s="23"/>
      <c r="F555" s="175"/>
      <c r="G555" s="167"/>
      <c r="H555" s="52"/>
      <c r="I555" s="86"/>
    </row>
    <row r="556" spans="1:9" s="10" customFormat="1" x14ac:dyDescent="0.2">
      <c r="A556" s="53" t="s">
        <v>135</v>
      </c>
      <c r="B556" s="119">
        <v>10</v>
      </c>
      <c r="C556" s="119"/>
      <c r="D556" s="25" t="s">
        <v>648</v>
      </c>
      <c r="E556" s="23"/>
      <c r="F556" s="175" t="s">
        <v>169</v>
      </c>
      <c r="G556" s="167">
        <v>70</v>
      </c>
      <c r="H556" s="52">
        <v>1.2</v>
      </c>
      <c r="I556" s="100">
        <f>G556*H556</f>
        <v>84</v>
      </c>
    </row>
    <row r="557" spans="1:9" s="10" customFormat="1" x14ac:dyDescent="0.2">
      <c r="A557" s="53" t="s">
        <v>135</v>
      </c>
      <c r="B557" s="119"/>
      <c r="C557" s="119"/>
      <c r="D557" s="25"/>
      <c r="E557" s="23"/>
      <c r="F557" s="175"/>
      <c r="G557" s="167"/>
      <c r="H557" s="52"/>
      <c r="I557" s="86"/>
    </row>
    <row r="558" spans="1:9" s="10" customFormat="1" x14ac:dyDescent="0.2">
      <c r="A558" s="53" t="s">
        <v>135</v>
      </c>
      <c r="B558" s="119">
        <v>11</v>
      </c>
      <c r="C558" s="119"/>
      <c r="D558" s="67" t="s">
        <v>24</v>
      </c>
      <c r="E558" s="54"/>
      <c r="F558" s="189" t="s">
        <v>169</v>
      </c>
      <c r="G558" s="141">
        <v>90</v>
      </c>
      <c r="H558" s="52">
        <v>0.9</v>
      </c>
      <c r="I558" s="100">
        <f>G558*H558</f>
        <v>81</v>
      </c>
    </row>
    <row r="559" spans="1:9" s="10" customFormat="1" x14ac:dyDescent="0.2">
      <c r="A559" s="53" t="s">
        <v>135</v>
      </c>
      <c r="B559" s="113"/>
      <c r="C559" s="113"/>
      <c r="D559" s="29"/>
      <c r="E559" s="72"/>
      <c r="F559" s="173"/>
      <c r="G559" s="143"/>
      <c r="H559" s="161"/>
      <c r="I559" s="106"/>
    </row>
    <row r="560" spans="1:9" s="10" customFormat="1" ht="16.5" thickBot="1" x14ac:dyDescent="0.25">
      <c r="A560" s="49" t="s">
        <v>135</v>
      </c>
      <c r="B560" s="117" t="s">
        <v>136</v>
      </c>
      <c r="C560" s="117"/>
      <c r="D560" s="50" t="s">
        <v>624</v>
      </c>
      <c r="E560" s="78"/>
      <c r="F560" s="178"/>
      <c r="G560" s="168"/>
      <c r="H560" s="155"/>
      <c r="I560" s="101">
        <f>SUM(I537:I559)</f>
        <v>3193.6</v>
      </c>
    </row>
    <row r="561" spans="1:9" s="10" customFormat="1" ht="16.5" thickTop="1" x14ac:dyDescent="0.2">
      <c r="A561" s="29"/>
      <c r="B561" s="113"/>
      <c r="C561" s="113"/>
      <c r="D561" s="32"/>
      <c r="E561" s="72"/>
      <c r="F561" s="173"/>
      <c r="G561" s="143"/>
      <c r="H561" s="161"/>
      <c r="I561" s="92"/>
    </row>
    <row r="562" spans="1:9" s="10" customFormat="1" x14ac:dyDescent="0.2">
      <c r="A562" s="53"/>
      <c r="B562" s="116"/>
      <c r="C562" s="116"/>
      <c r="D562" s="39"/>
      <c r="E562" s="40"/>
      <c r="F562" s="62"/>
      <c r="G562" s="137"/>
      <c r="H562" s="41"/>
      <c r="I562" s="92"/>
    </row>
    <row r="563" spans="1:9" s="10" customFormat="1" x14ac:dyDescent="0.2">
      <c r="A563" s="29" t="s">
        <v>90</v>
      </c>
      <c r="B563" s="113" t="s">
        <v>90</v>
      </c>
      <c r="C563" s="113"/>
      <c r="D563" s="32" t="s">
        <v>377</v>
      </c>
      <c r="E563" s="72"/>
      <c r="F563" s="171" t="s">
        <v>31</v>
      </c>
      <c r="G563" s="164" t="s">
        <v>32</v>
      </c>
      <c r="H563" s="147" t="s">
        <v>33</v>
      </c>
      <c r="I563" s="95" t="s">
        <v>34</v>
      </c>
    </row>
    <row r="564" spans="1:9" s="10" customFormat="1" x14ac:dyDescent="0.2">
      <c r="A564" s="53" t="s">
        <v>90</v>
      </c>
      <c r="B564" s="116"/>
      <c r="C564" s="116"/>
      <c r="D564" s="39"/>
      <c r="E564" s="40"/>
      <c r="F564" s="62"/>
      <c r="G564" s="137"/>
      <c r="H564" s="41"/>
      <c r="I564" s="92"/>
    </row>
    <row r="565" spans="1:9" s="10" customFormat="1" x14ac:dyDescent="0.2">
      <c r="A565" s="53" t="s">
        <v>90</v>
      </c>
      <c r="B565" s="111"/>
      <c r="C565" s="111"/>
      <c r="D565" s="45" t="s">
        <v>378</v>
      </c>
      <c r="E565" s="40"/>
      <c r="F565" s="62"/>
      <c r="G565" s="137"/>
      <c r="H565" s="41"/>
      <c r="I565" s="92"/>
    </row>
    <row r="566" spans="1:9" s="10" customFormat="1" ht="271.5" customHeight="1" x14ac:dyDescent="0.2">
      <c r="A566" s="53" t="s">
        <v>90</v>
      </c>
      <c r="B566" s="116" t="s">
        <v>44</v>
      </c>
      <c r="C566" s="116"/>
      <c r="D566" s="39" t="s">
        <v>663</v>
      </c>
      <c r="E566" s="23"/>
      <c r="F566" s="62" t="s">
        <v>141</v>
      </c>
      <c r="G566" s="136">
        <v>1</v>
      </c>
      <c r="H566" s="41">
        <v>569.59</v>
      </c>
      <c r="I566" s="100">
        <f>G566*H566</f>
        <v>569.59</v>
      </c>
    </row>
    <row r="567" spans="1:9" s="10" customFormat="1" ht="18" customHeight="1" x14ac:dyDescent="0.2">
      <c r="A567" s="53"/>
      <c r="B567" s="116"/>
      <c r="C567" s="116"/>
      <c r="D567" s="39"/>
      <c r="E567" s="23"/>
      <c r="F567" s="62"/>
      <c r="G567" s="136"/>
      <c r="H567" s="41"/>
      <c r="I567" s="92"/>
    </row>
    <row r="568" spans="1:9" s="10" customFormat="1" x14ac:dyDescent="0.2">
      <c r="A568" s="53" t="s">
        <v>90</v>
      </c>
      <c r="B568" s="111"/>
      <c r="C568" s="111"/>
      <c r="D568" s="45" t="s">
        <v>379</v>
      </c>
      <c r="E568" s="23"/>
      <c r="F568" s="62"/>
      <c r="G568" s="136"/>
      <c r="H568" s="41"/>
      <c r="I568" s="92"/>
    </row>
    <row r="569" spans="1:9" s="10" customFormat="1" ht="141.75" x14ac:dyDescent="0.2">
      <c r="A569" s="53" t="s">
        <v>90</v>
      </c>
      <c r="B569" s="116" t="s">
        <v>45</v>
      </c>
      <c r="C569" s="116"/>
      <c r="D569" s="39" t="s">
        <v>664</v>
      </c>
      <c r="E569" s="23"/>
      <c r="F569" s="62" t="s">
        <v>141</v>
      </c>
      <c r="G569" s="136">
        <v>5</v>
      </c>
      <c r="H569" s="41">
        <v>120.21</v>
      </c>
      <c r="I569" s="100">
        <f>G569*H569</f>
        <v>601.04999999999995</v>
      </c>
    </row>
    <row r="570" spans="1:9" s="10" customFormat="1" x14ac:dyDescent="0.2">
      <c r="A570" s="53"/>
      <c r="B570" s="116"/>
      <c r="C570" s="116"/>
      <c r="D570" s="39"/>
      <c r="E570" s="23"/>
      <c r="F570" s="62"/>
      <c r="G570" s="136"/>
      <c r="H570" s="41"/>
      <c r="I570" s="92"/>
    </row>
    <row r="571" spans="1:9" s="10" customFormat="1" x14ac:dyDescent="0.2">
      <c r="A571" s="53" t="s">
        <v>90</v>
      </c>
      <c r="B571" s="111"/>
      <c r="C571" s="111"/>
      <c r="D571" s="45" t="s">
        <v>380</v>
      </c>
      <c r="E571" s="23"/>
      <c r="F571" s="62"/>
      <c r="G571" s="136"/>
      <c r="H571" s="41"/>
      <c r="I571" s="92"/>
    </row>
    <row r="572" spans="1:9" s="10" customFormat="1" ht="128.25" customHeight="1" x14ac:dyDescent="0.2">
      <c r="A572" s="53" t="s">
        <v>90</v>
      </c>
      <c r="B572" s="116" t="s">
        <v>79</v>
      </c>
      <c r="C572" s="116"/>
      <c r="D572" s="39" t="s">
        <v>665</v>
      </c>
      <c r="E572" s="23"/>
      <c r="F572" s="62" t="s">
        <v>141</v>
      </c>
      <c r="G572" s="136">
        <v>6</v>
      </c>
      <c r="H572" s="41">
        <v>100.27</v>
      </c>
      <c r="I572" s="100">
        <f>G572*H572</f>
        <v>601.62</v>
      </c>
    </row>
    <row r="573" spans="1:9" s="10" customFormat="1" ht="15" customHeight="1" x14ac:dyDescent="0.2">
      <c r="A573" s="53"/>
      <c r="B573" s="116"/>
      <c r="C573" s="116"/>
      <c r="D573" s="39"/>
      <c r="E573" s="23"/>
      <c r="F573" s="62"/>
      <c r="G573" s="136"/>
      <c r="H573" s="41"/>
      <c r="I573" s="92"/>
    </row>
    <row r="574" spans="1:9" s="10" customFormat="1" x14ac:dyDescent="0.2">
      <c r="A574" s="53" t="s">
        <v>90</v>
      </c>
      <c r="B574" s="111"/>
      <c r="C574" s="111"/>
      <c r="D574" s="45" t="s">
        <v>381</v>
      </c>
      <c r="E574" s="23"/>
      <c r="F574" s="62"/>
      <c r="G574" s="136"/>
      <c r="H574" s="41"/>
      <c r="I574" s="92"/>
    </row>
    <row r="575" spans="1:9" s="10" customFormat="1" ht="31.5" x14ac:dyDescent="0.2">
      <c r="A575" s="53" t="s">
        <v>90</v>
      </c>
      <c r="B575" s="116" t="s">
        <v>80</v>
      </c>
      <c r="C575" s="116"/>
      <c r="D575" s="39" t="s">
        <v>666</v>
      </c>
      <c r="E575" s="23"/>
      <c r="F575" s="62" t="s">
        <v>141</v>
      </c>
      <c r="G575" s="136">
        <v>10</v>
      </c>
      <c r="H575" s="41">
        <v>35.17</v>
      </c>
      <c r="I575" s="100">
        <f>G575*H575</f>
        <v>351.70000000000005</v>
      </c>
    </row>
    <row r="576" spans="1:9" s="10" customFormat="1" x14ac:dyDescent="0.2">
      <c r="A576" s="53"/>
      <c r="B576" s="116"/>
      <c r="C576" s="116"/>
      <c r="D576" s="39"/>
      <c r="E576" s="23"/>
      <c r="F576" s="62"/>
      <c r="G576" s="136"/>
      <c r="H576" s="41"/>
      <c r="I576" s="92"/>
    </row>
    <row r="577" spans="1:9" s="10" customFormat="1" x14ac:dyDescent="0.2">
      <c r="A577" s="53" t="s">
        <v>90</v>
      </c>
      <c r="B577" s="111"/>
      <c r="C577" s="111"/>
      <c r="D577" s="45" t="s">
        <v>382</v>
      </c>
      <c r="E577" s="23"/>
      <c r="F577" s="62"/>
      <c r="G577" s="136"/>
      <c r="H577" s="41"/>
      <c r="I577" s="92"/>
    </row>
    <row r="578" spans="1:9" s="10" customFormat="1" ht="36.75" customHeight="1" x14ac:dyDescent="0.2">
      <c r="A578" s="53" t="s">
        <v>90</v>
      </c>
      <c r="B578" s="116" t="s">
        <v>81</v>
      </c>
      <c r="C578" s="116"/>
      <c r="D578" s="39" t="s">
        <v>667</v>
      </c>
      <c r="E578" s="23"/>
      <c r="F578" s="62" t="s">
        <v>169</v>
      </c>
      <c r="G578" s="136">
        <v>230</v>
      </c>
      <c r="H578" s="41">
        <v>1.1200000000000001</v>
      </c>
      <c r="I578" s="100">
        <f>G578*H578</f>
        <v>257.60000000000002</v>
      </c>
    </row>
    <row r="579" spans="1:9" s="10" customFormat="1" x14ac:dyDescent="0.2">
      <c r="A579" s="53"/>
      <c r="B579" s="116"/>
      <c r="C579" s="116"/>
      <c r="D579" s="39"/>
      <c r="E579" s="23"/>
      <c r="F579" s="62"/>
      <c r="G579" s="136"/>
      <c r="H579" s="41"/>
      <c r="I579" s="92"/>
    </row>
    <row r="580" spans="1:9" s="10" customFormat="1" ht="31.5" x14ac:dyDescent="0.2">
      <c r="A580" s="53" t="s">
        <v>90</v>
      </c>
      <c r="B580" s="116" t="s">
        <v>82</v>
      </c>
      <c r="C580" s="116"/>
      <c r="D580" s="39" t="s">
        <v>668</v>
      </c>
      <c r="E580" s="23"/>
      <c r="F580" s="62" t="s">
        <v>141</v>
      </c>
      <c r="G580" s="136">
        <v>22</v>
      </c>
      <c r="H580" s="41">
        <v>2.38</v>
      </c>
      <c r="I580" s="100">
        <f>G580*H580</f>
        <v>52.36</v>
      </c>
    </row>
    <row r="581" spans="1:9" s="10" customFormat="1" x14ac:dyDescent="0.2">
      <c r="A581" s="53"/>
      <c r="B581" s="116"/>
      <c r="C581" s="116"/>
      <c r="D581" s="39"/>
      <c r="E581" s="23"/>
      <c r="F581" s="62"/>
      <c r="G581" s="136"/>
      <c r="H581" s="41"/>
      <c r="I581" s="92"/>
    </row>
    <row r="582" spans="1:9" s="10" customFormat="1" x14ac:dyDescent="0.2">
      <c r="A582" s="53" t="s">
        <v>90</v>
      </c>
      <c r="B582" s="111"/>
      <c r="C582" s="111"/>
      <c r="D582" s="45" t="s">
        <v>383</v>
      </c>
      <c r="E582" s="23"/>
      <c r="F582" s="62"/>
      <c r="G582" s="136"/>
      <c r="H582" s="41"/>
      <c r="I582" s="92"/>
    </row>
    <row r="583" spans="1:9" s="10" customFormat="1" x14ac:dyDescent="0.2">
      <c r="A583" s="53" t="s">
        <v>90</v>
      </c>
      <c r="B583" s="116" t="s">
        <v>83</v>
      </c>
      <c r="C583" s="116"/>
      <c r="D583" s="39" t="s">
        <v>384</v>
      </c>
      <c r="E583" s="23"/>
      <c r="F583" s="62" t="s">
        <v>141</v>
      </c>
      <c r="G583" s="136">
        <v>1</v>
      </c>
      <c r="H583" s="41">
        <v>0.97</v>
      </c>
      <c r="I583" s="100">
        <f>G583*H583</f>
        <v>0.97</v>
      </c>
    </row>
    <row r="584" spans="1:9" s="10" customFormat="1" x14ac:dyDescent="0.2">
      <c r="A584" s="53" t="s">
        <v>90</v>
      </c>
      <c r="B584" s="111"/>
      <c r="C584" s="111"/>
      <c r="D584" s="45" t="s">
        <v>385</v>
      </c>
      <c r="E584" s="23"/>
      <c r="F584" s="62"/>
      <c r="G584" s="136"/>
      <c r="H584" s="41"/>
      <c r="I584" s="92"/>
    </row>
    <row r="585" spans="1:9" s="10" customFormat="1" ht="47.25" x14ac:dyDescent="0.2">
      <c r="A585" s="53" t="s">
        <v>90</v>
      </c>
      <c r="B585" s="116" t="s">
        <v>67</v>
      </c>
      <c r="C585" s="116"/>
      <c r="D585" s="39" t="s">
        <v>669</v>
      </c>
      <c r="E585" s="23"/>
      <c r="F585" s="62" t="s">
        <v>141</v>
      </c>
      <c r="G585" s="136">
        <v>3</v>
      </c>
      <c r="H585" s="41">
        <v>51.49</v>
      </c>
      <c r="I585" s="100">
        <f>G585*H585</f>
        <v>154.47</v>
      </c>
    </row>
    <row r="586" spans="1:9" s="10" customFormat="1" x14ac:dyDescent="0.2">
      <c r="A586" s="53" t="s">
        <v>90</v>
      </c>
      <c r="B586" s="111"/>
      <c r="C586" s="111"/>
      <c r="D586" s="45"/>
      <c r="E586" s="23"/>
      <c r="F586" s="62"/>
      <c r="G586" s="136"/>
      <c r="H586" s="41"/>
      <c r="I586" s="92"/>
    </row>
    <row r="587" spans="1:9" s="10" customFormat="1" x14ac:dyDescent="0.2">
      <c r="A587" s="53" t="s">
        <v>90</v>
      </c>
      <c r="B587" s="116" t="s">
        <v>65</v>
      </c>
      <c r="C587" s="116"/>
      <c r="D587" s="39" t="s">
        <v>386</v>
      </c>
      <c r="E587" s="23"/>
      <c r="F587" s="62" t="s">
        <v>141</v>
      </c>
      <c r="G587" s="136">
        <v>1</v>
      </c>
      <c r="H587" s="41">
        <v>200</v>
      </c>
      <c r="I587" s="100">
        <f>G587*H587</f>
        <v>200</v>
      </c>
    </row>
    <row r="588" spans="1:9" s="10" customFormat="1" x14ac:dyDescent="0.2">
      <c r="A588" s="53"/>
      <c r="B588" s="116"/>
      <c r="C588" s="116"/>
      <c r="D588" s="39"/>
      <c r="E588" s="23"/>
      <c r="F588" s="62"/>
      <c r="G588" s="136"/>
      <c r="H588" s="41"/>
      <c r="I588" s="92"/>
    </row>
    <row r="589" spans="1:9" s="10" customFormat="1" x14ac:dyDescent="0.2">
      <c r="A589" s="53" t="s">
        <v>90</v>
      </c>
      <c r="B589" s="116" t="s">
        <v>123</v>
      </c>
      <c r="C589" s="116"/>
      <c r="D589" s="39" t="s">
        <v>387</v>
      </c>
      <c r="E589" s="23"/>
      <c r="F589" s="62" t="s">
        <v>141</v>
      </c>
      <c r="G589" s="136">
        <v>11</v>
      </c>
      <c r="H589" s="41">
        <v>40</v>
      </c>
      <c r="I589" s="100">
        <f>G589*H589</f>
        <v>440</v>
      </c>
    </row>
    <row r="590" spans="1:9" s="10" customFormat="1" x14ac:dyDescent="0.2">
      <c r="A590" s="53" t="s">
        <v>90</v>
      </c>
      <c r="B590" s="116"/>
      <c r="C590" s="116"/>
      <c r="D590" s="39"/>
      <c r="E590" s="23"/>
      <c r="F590" s="62"/>
      <c r="G590" s="136"/>
      <c r="H590" s="41"/>
      <c r="I590" s="100"/>
    </row>
    <row r="591" spans="1:9" s="10" customFormat="1" x14ac:dyDescent="0.2">
      <c r="A591" s="53" t="s">
        <v>90</v>
      </c>
      <c r="B591" s="119">
        <v>11</v>
      </c>
      <c r="C591" s="119"/>
      <c r="D591" s="67" t="s">
        <v>24</v>
      </c>
      <c r="E591" s="54"/>
      <c r="F591" s="189" t="s">
        <v>169</v>
      </c>
      <c r="G591" s="141">
        <v>120</v>
      </c>
      <c r="H591" s="52">
        <v>0.9</v>
      </c>
      <c r="I591" s="100">
        <f>G591*H591</f>
        <v>108</v>
      </c>
    </row>
    <row r="592" spans="1:9" s="10" customFormat="1" x14ac:dyDescent="0.2">
      <c r="A592" s="53" t="s">
        <v>90</v>
      </c>
      <c r="B592" s="116"/>
      <c r="C592" s="116"/>
      <c r="D592" s="39"/>
      <c r="E592" s="23"/>
      <c r="F592" s="62"/>
      <c r="G592" s="136"/>
      <c r="H592" s="41"/>
      <c r="I592" s="100"/>
    </row>
    <row r="593" spans="1:9" s="10" customFormat="1" x14ac:dyDescent="0.2">
      <c r="A593" s="53" t="s">
        <v>90</v>
      </c>
      <c r="B593" s="111"/>
      <c r="C593" s="111"/>
      <c r="D593" s="39"/>
      <c r="E593" s="40"/>
      <c r="F593" s="62"/>
      <c r="G593" s="139"/>
      <c r="H593" s="41"/>
      <c r="I593" s="92"/>
    </row>
    <row r="594" spans="1:9" s="10" customFormat="1" ht="16.5" thickBot="1" x14ac:dyDescent="0.25">
      <c r="A594" s="49" t="s">
        <v>90</v>
      </c>
      <c r="B594" s="117" t="s">
        <v>136</v>
      </c>
      <c r="C594" s="117"/>
      <c r="D594" s="50" t="s">
        <v>625</v>
      </c>
      <c r="E594" s="78"/>
      <c r="F594" s="178"/>
      <c r="G594" s="168"/>
      <c r="H594" s="155"/>
      <c r="I594" s="101">
        <f>SUM(I564:I593)</f>
        <v>3337.3599999999997</v>
      </c>
    </row>
    <row r="595" spans="1:9" s="10" customFormat="1" ht="16.5" thickTop="1" x14ac:dyDescent="0.2">
      <c r="A595" s="26"/>
      <c r="B595" s="116"/>
      <c r="C595" s="116"/>
      <c r="D595" s="39"/>
      <c r="E595" s="40"/>
      <c r="F595" s="62"/>
      <c r="G595" s="137"/>
      <c r="H595" s="41"/>
      <c r="I595" s="92"/>
    </row>
    <row r="596" spans="1:9" s="10" customFormat="1" x14ac:dyDescent="0.2">
      <c r="A596" s="26"/>
      <c r="B596" s="116"/>
      <c r="C596" s="116"/>
      <c r="D596" s="39"/>
      <c r="E596" s="40"/>
      <c r="F596" s="62"/>
      <c r="G596" s="137"/>
      <c r="H596" s="41"/>
      <c r="I596" s="92"/>
    </row>
    <row r="597" spans="1:9" s="10" customFormat="1" x14ac:dyDescent="0.2">
      <c r="A597" s="29" t="s">
        <v>91</v>
      </c>
      <c r="B597" s="113" t="s">
        <v>91</v>
      </c>
      <c r="C597" s="113"/>
      <c r="D597" s="32" t="s">
        <v>388</v>
      </c>
      <c r="E597" s="72"/>
      <c r="F597" s="171" t="s">
        <v>31</v>
      </c>
      <c r="G597" s="164" t="s">
        <v>32</v>
      </c>
      <c r="H597" s="147" t="s">
        <v>33</v>
      </c>
      <c r="I597" s="95" t="s">
        <v>34</v>
      </c>
    </row>
    <row r="598" spans="1:9" s="10" customFormat="1" x14ac:dyDescent="0.2">
      <c r="A598" s="26" t="s">
        <v>91</v>
      </c>
      <c r="B598" s="116"/>
      <c r="C598" s="116"/>
      <c r="D598" s="39"/>
      <c r="E598" s="40"/>
      <c r="F598" s="62"/>
      <c r="G598" s="137"/>
      <c r="H598" s="41"/>
      <c r="I598" s="92"/>
    </row>
    <row r="599" spans="1:9" s="10" customFormat="1" x14ac:dyDescent="0.2">
      <c r="A599" s="26" t="s">
        <v>91</v>
      </c>
      <c r="B599" s="113"/>
      <c r="C599" s="113"/>
      <c r="D599" s="45" t="s">
        <v>670</v>
      </c>
      <c r="E599" s="40"/>
      <c r="F599" s="62"/>
      <c r="G599" s="137"/>
      <c r="H599" s="41"/>
      <c r="I599" s="92"/>
    </row>
    <row r="600" spans="1:9" s="10" customFormat="1" ht="126" x14ac:dyDescent="0.2">
      <c r="A600" s="26" t="s">
        <v>91</v>
      </c>
      <c r="B600" s="116" t="s">
        <v>44</v>
      </c>
      <c r="C600" s="116"/>
      <c r="D600" s="39" t="s">
        <v>671</v>
      </c>
      <c r="E600" s="72"/>
      <c r="F600" s="62" t="s">
        <v>141</v>
      </c>
      <c r="G600" s="136">
        <v>1</v>
      </c>
      <c r="H600" s="41">
        <v>179.89</v>
      </c>
      <c r="I600" s="100">
        <f>G600*H600</f>
        <v>179.89</v>
      </c>
    </row>
    <row r="601" spans="1:9" s="10" customFormat="1" x14ac:dyDescent="0.2">
      <c r="A601" s="26"/>
      <c r="B601" s="116"/>
      <c r="C601" s="116"/>
      <c r="D601" s="39"/>
      <c r="E601" s="72"/>
      <c r="F601" s="62"/>
      <c r="G601" s="136"/>
      <c r="H601" s="41"/>
      <c r="I601" s="92"/>
    </row>
    <row r="602" spans="1:9" s="10" customFormat="1" ht="47.25" x14ac:dyDescent="0.2">
      <c r="A602" s="26" t="s">
        <v>91</v>
      </c>
      <c r="B602" s="116" t="s">
        <v>45</v>
      </c>
      <c r="C602" s="116"/>
      <c r="D602" s="39" t="s">
        <v>672</v>
      </c>
      <c r="E602" s="72"/>
      <c r="F602" s="62" t="s">
        <v>141</v>
      </c>
      <c r="G602" s="136">
        <v>1</v>
      </c>
      <c r="H602" s="41">
        <v>108.29</v>
      </c>
      <c r="I602" s="100">
        <f>G602*H602</f>
        <v>108.29</v>
      </c>
    </row>
    <row r="603" spans="1:9" s="10" customFormat="1" x14ac:dyDescent="0.2">
      <c r="A603" s="26"/>
      <c r="B603" s="116"/>
      <c r="C603" s="116"/>
      <c r="D603" s="39"/>
      <c r="E603" s="72"/>
      <c r="F603" s="62"/>
      <c r="G603" s="136"/>
      <c r="H603" s="41"/>
      <c r="I603" s="92"/>
    </row>
    <row r="604" spans="1:9" s="10" customFormat="1" x14ac:dyDescent="0.2">
      <c r="A604" s="26"/>
      <c r="B604" s="116"/>
      <c r="C604" s="116"/>
      <c r="D604" s="39"/>
      <c r="E604" s="72"/>
      <c r="F604" s="62"/>
      <c r="G604" s="136"/>
      <c r="H604" s="41"/>
      <c r="I604" s="92"/>
    </row>
    <row r="605" spans="1:9" s="10" customFormat="1" ht="31.5" x14ac:dyDescent="0.2">
      <c r="A605" s="26" t="s">
        <v>91</v>
      </c>
      <c r="B605" s="116" t="s">
        <v>79</v>
      </c>
      <c r="C605" s="116"/>
      <c r="D605" s="39" t="s">
        <v>673</v>
      </c>
      <c r="E605" s="72"/>
      <c r="F605" s="62" t="s">
        <v>141</v>
      </c>
      <c r="G605" s="136">
        <v>1</v>
      </c>
      <c r="H605" s="41">
        <v>20.68</v>
      </c>
      <c r="I605" s="100">
        <f>G605*H605</f>
        <v>20.68</v>
      </c>
    </row>
    <row r="606" spans="1:9" s="10" customFormat="1" x14ac:dyDescent="0.2">
      <c r="A606" s="26"/>
      <c r="B606" s="116"/>
      <c r="C606" s="116"/>
      <c r="D606" s="39"/>
      <c r="E606" s="72"/>
      <c r="F606" s="62"/>
      <c r="G606" s="136"/>
      <c r="H606" s="41"/>
      <c r="I606" s="92"/>
    </row>
    <row r="607" spans="1:9" s="10" customFormat="1" ht="110.25" x14ac:dyDescent="0.2">
      <c r="A607" s="26" t="s">
        <v>91</v>
      </c>
      <c r="B607" s="116" t="s">
        <v>80</v>
      </c>
      <c r="C607" s="116"/>
      <c r="D607" s="39" t="s">
        <v>674</v>
      </c>
      <c r="E607" s="72"/>
      <c r="F607" s="62" t="s">
        <v>141</v>
      </c>
      <c r="G607" s="136">
        <v>1</v>
      </c>
      <c r="H607" s="41">
        <v>147.41</v>
      </c>
      <c r="I607" s="100">
        <f>G607*H607</f>
        <v>147.41</v>
      </c>
    </row>
    <row r="608" spans="1:9" s="10" customFormat="1" x14ac:dyDescent="0.2">
      <c r="A608" s="26"/>
      <c r="B608" s="116"/>
      <c r="C608" s="116"/>
      <c r="D608" s="39"/>
      <c r="E608" s="72"/>
      <c r="F608" s="62"/>
      <c r="G608" s="136"/>
      <c r="H608" s="41"/>
      <c r="I608" s="92"/>
    </row>
    <row r="609" spans="1:9" s="10" customFormat="1" x14ac:dyDescent="0.2">
      <c r="A609" s="26" t="s">
        <v>91</v>
      </c>
      <c r="B609" s="116" t="s">
        <v>81</v>
      </c>
      <c r="C609" s="116"/>
      <c r="D609" s="39" t="s">
        <v>675</v>
      </c>
      <c r="E609" s="72"/>
      <c r="F609" s="62" t="s">
        <v>141</v>
      </c>
      <c r="G609" s="136">
        <v>1</v>
      </c>
      <c r="H609" s="41">
        <v>37.29</v>
      </c>
      <c r="I609" s="100">
        <f>G609*H609</f>
        <v>37.29</v>
      </c>
    </row>
    <row r="610" spans="1:9" s="10" customFormat="1" x14ac:dyDescent="0.2">
      <c r="A610" s="26"/>
      <c r="B610" s="116"/>
      <c r="C610" s="116"/>
      <c r="D610" s="39"/>
      <c r="E610" s="72"/>
      <c r="F610" s="62"/>
      <c r="G610" s="136"/>
      <c r="H610" s="41"/>
      <c r="I610" s="92"/>
    </row>
    <row r="611" spans="1:9" s="10" customFormat="1" x14ac:dyDescent="0.25">
      <c r="A611" s="26" t="s">
        <v>91</v>
      </c>
      <c r="B611" s="113"/>
      <c r="C611" s="113"/>
      <c r="D611" s="59" t="s">
        <v>389</v>
      </c>
      <c r="E611" s="72"/>
      <c r="F611" s="62"/>
      <c r="G611" s="136"/>
      <c r="H611" s="41"/>
      <c r="I611" s="92"/>
    </row>
    <row r="612" spans="1:9" s="10" customFormat="1" ht="47.25" x14ac:dyDescent="0.2">
      <c r="A612" s="26" t="s">
        <v>91</v>
      </c>
      <c r="B612" s="116" t="s">
        <v>82</v>
      </c>
      <c r="C612" s="116"/>
      <c r="D612" s="39" t="s">
        <v>676</v>
      </c>
      <c r="E612" s="72"/>
      <c r="F612" s="62" t="s">
        <v>141</v>
      </c>
      <c r="G612" s="136">
        <v>2</v>
      </c>
      <c r="H612" s="41">
        <v>102.23</v>
      </c>
      <c r="I612" s="100">
        <f>G612*H612</f>
        <v>204.46</v>
      </c>
    </row>
    <row r="613" spans="1:9" s="10" customFormat="1" x14ac:dyDescent="0.2">
      <c r="A613" s="26"/>
      <c r="B613" s="116"/>
      <c r="C613" s="116"/>
      <c r="D613" s="39"/>
      <c r="E613" s="72"/>
      <c r="F613" s="62"/>
      <c r="G613" s="136"/>
      <c r="H613" s="41"/>
      <c r="I613" s="92"/>
    </row>
    <row r="614" spans="1:9" s="10" customFormat="1" x14ac:dyDescent="0.25">
      <c r="A614" s="26" t="s">
        <v>91</v>
      </c>
      <c r="B614" s="113"/>
      <c r="C614" s="113"/>
      <c r="D614" s="59" t="s">
        <v>390</v>
      </c>
      <c r="E614" s="72"/>
      <c r="F614" s="62"/>
      <c r="G614" s="136"/>
      <c r="H614" s="41"/>
      <c r="I614" s="92"/>
    </row>
    <row r="615" spans="1:9" s="10" customFormat="1" ht="78.75" x14ac:dyDescent="0.2">
      <c r="A615" s="26" t="s">
        <v>91</v>
      </c>
      <c r="B615" s="116" t="s">
        <v>83</v>
      </c>
      <c r="C615" s="116"/>
      <c r="D615" s="39" t="s">
        <v>677</v>
      </c>
      <c r="E615" s="72"/>
      <c r="F615" s="62" t="s">
        <v>141</v>
      </c>
      <c r="G615" s="136">
        <v>4</v>
      </c>
      <c r="H615" s="41">
        <v>36.85</v>
      </c>
      <c r="I615" s="100">
        <f>G615*H615</f>
        <v>147.4</v>
      </c>
    </row>
    <row r="616" spans="1:9" s="10" customFormat="1" x14ac:dyDescent="0.2">
      <c r="A616" s="26"/>
      <c r="B616" s="116"/>
      <c r="C616" s="116"/>
      <c r="D616" s="39"/>
      <c r="E616" s="72"/>
      <c r="F616" s="62"/>
      <c r="G616" s="136"/>
      <c r="H616" s="41"/>
      <c r="I616" s="92"/>
    </row>
    <row r="617" spans="1:9" s="10" customFormat="1" ht="47.25" x14ac:dyDescent="0.2">
      <c r="A617" s="26" t="s">
        <v>91</v>
      </c>
      <c r="B617" s="116" t="s">
        <v>67</v>
      </c>
      <c r="C617" s="116"/>
      <c r="D617" s="39" t="s">
        <v>678</v>
      </c>
      <c r="E617" s="72"/>
      <c r="F617" s="62" t="s">
        <v>141</v>
      </c>
      <c r="G617" s="136">
        <v>0.4</v>
      </c>
      <c r="H617" s="41">
        <v>37.39</v>
      </c>
      <c r="I617" s="100">
        <f>G617*H617</f>
        <v>14.956000000000001</v>
      </c>
    </row>
    <row r="618" spans="1:9" s="10" customFormat="1" x14ac:dyDescent="0.2">
      <c r="A618" s="26"/>
      <c r="B618" s="116"/>
      <c r="C618" s="116"/>
      <c r="D618" s="39"/>
      <c r="E618" s="72"/>
      <c r="F618" s="62"/>
      <c r="G618" s="136"/>
      <c r="H618" s="41"/>
      <c r="I618" s="92"/>
    </row>
    <row r="619" spans="1:9" s="10" customFormat="1" x14ac:dyDescent="0.25">
      <c r="A619" s="26" t="s">
        <v>91</v>
      </c>
      <c r="B619" s="113"/>
      <c r="C619" s="113"/>
      <c r="D619" s="59" t="s">
        <v>391</v>
      </c>
      <c r="E619" s="72"/>
      <c r="F619" s="62"/>
      <c r="G619" s="136"/>
      <c r="H619" s="41"/>
      <c r="I619" s="92"/>
    </row>
    <row r="620" spans="1:9" s="10" customFormat="1" ht="47.25" x14ac:dyDescent="0.2">
      <c r="A620" s="26" t="s">
        <v>91</v>
      </c>
      <c r="B620" s="116" t="s">
        <v>65</v>
      </c>
      <c r="C620" s="116"/>
      <c r="D620" s="39" t="s">
        <v>679</v>
      </c>
      <c r="E620" s="72"/>
      <c r="F620" s="62" t="s">
        <v>141</v>
      </c>
      <c r="G620" s="136">
        <v>1</v>
      </c>
      <c r="H620" s="41">
        <v>19.07</v>
      </c>
      <c r="I620" s="100">
        <f>G620*H620</f>
        <v>19.07</v>
      </c>
    </row>
    <row r="621" spans="1:9" s="10" customFormat="1" x14ac:dyDescent="0.2">
      <c r="A621" s="26" t="s">
        <v>91</v>
      </c>
      <c r="B621" s="116"/>
      <c r="C621" s="116"/>
      <c r="D621" s="39"/>
      <c r="E621" s="72"/>
      <c r="F621" s="62"/>
      <c r="G621" s="136"/>
      <c r="H621" s="41"/>
      <c r="I621" s="92"/>
    </row>
    <row r="622" spans="1:9" s="10" customFormat="1" x14ac:dyDescent="0.2">
      <c r="A622" s="26" t="s">
        <v>91</v>
      </c>
      <c r="B622" s="113"/>
      <c r="C622" s="113"/>
      <c r="D622" s="45" t="s">
        <v>110</v>
      </c>
      <c r="E622" s="72"/>
      <c r="F622" s="62"/>
      <c r="G622" s="136"/>
      <c r="H622" s="41"/>
      <c r="I622" s="92"/>
    </row>
    <row r="623" spans="1:9" s="10" customFormat="1" x14ac:dyDescent="0.2">
      <c r="A623" s="26" t="s">
        <v>91</v>
      </c>
      <c r="B623" s="116" t="s">
        <v>123</v>
      </c>
      <c r="C623" s="116"/>
      <c r="D623" s="39" t="s">
        <v>392</v>
      </c>
      <c r="E623" s="72"/>
      <c r="F623" s="62" t="s">
        <v>141</v>
      </c>
      <c r="G623" s="136">
        <v>1</v>
      </c>
      <c r="H623" s="41">
        <v>200</v>
      </c>
      <c r="I623" s="100">
        <f>G623*H623</f>
        <v>200</v>
      </c>
    </row>
    <row r="624" spans="1:9" s="10" customFormat="1" x14ac:dyDescent="0.2">
      <c r="A624" s="26"/>
      <c r="B624" s="116"/>
      <c r="C624" s="116"/>
      <c r="D624" s="39"/>
      <c r="E624" s="72"/>
      <c r="F624" s="62"/>
      <c r="G624" s="136"/>
      <c r="H624" s="41"/>
      <c r="I624" s="92"/>
    </row>
    <row r="625" spans="1:9" s="10" customFormat="1" x14ac:dyDescent="0.2">
      <c r="A625" s="26" t="s">
        <v>91</v>
      </c>
      <c r="B625" s="116" t="s">
        <v>66</v>
      </c>
      <c r="C625" s="116"/>
      <c r="D625" s="39" t="s">
        <v>393</v>
      </c>
      <c r="E625" s="72"/>
      <c r="F625" s="62" t="s">
        <v>141</v>
      </c>
      <c r="G625" s="136">
        <v>4</v>
      </c>
      <c r="H625" s="41">
        <v>15</v>
      </c>
      <c r="I625" s="100">
        <f>G625*H625</f>
        <v>60</v>
      </c>
    </row>
    <row r="626" spans="1:9" s="10" customFormat="1" x14ac:dyDescent="0.2">
      <c r="A626" s="26" t="s">
        <v>91</v>
      </c>
      <c r="B626" s="113"/>
      <c r="C626" s="113"/>
      <c r="D626" s="29"/>
      <c r="E626" s="40"/>
      <c r="F626" s="62"/>
      <c r="G626" s="143"/>
      <c r="H626" s="41"/>
      <c r="I626" s="92"/>
    </row>
    <row r="627" spans="1:9" s="10" customFormat="1" x14ac:dyDescent="0.2">
      <c r="A627" s="26" t="s">
        <v>91</v>
      </c>
      <c r="B627" s="116">
        <v>12</v>
      </c>
      <c r="C627" s="116"/>
      <c r="D627" s="17" t="s">
        <v>680</v>
      </c>
      <c r="E627" s="40"/>
      <c r="F627" s="62" t="s">
        <v>169</v>
      </c>
      <c r="G627" s="139">
        <v>130</v>
      </c>
      <c r="H627" s="41">
        <v>2</v>
      </c>
      <c r="I627" s="100">
        <f>G627*H627</f>
        <v>260</v>
      </c>
    </row>
    <row r="628" spans="1:9" s="10" customFormat="1" x14ac:dyDescent="0.2">
      <c r="A628" s="26" t="s">
        <v>91</v>
      </c>
      <c r="B628" s="113"/>
      <c r="C628" s="113"/>
      <c r="D628" s="17"/>
      <c r="E628" s="40"/>
      <c r="F628" s="62"/>
      <c r="G628" s="139"/>
      <c r="H628" s="41"/>
      <c r="I628" s="92"/>
    </row>
    <row r="629" spans="1:9" s="10" customFormat="1" x14ac:dyDescent="0.2">
      <c r="A629" s="26" t="s">
        <v>91</v>
      </c>
      <c r="B629" s="116" t="s">
        <v>84</v>
      </c>
      <c r="C629" s="116"/>
      <c r="D629" s="17" t="s">
        <v>681</v>
      </c>
      <c r="E629" s="40"/>
      <c r="F629" s="62" t="s">
        <v>169</v>
      </c>
      <c r="G629" s="139">
        <v>120</v>
      </c>
      <c r="H629" s="41">
        <v>2</v>
      </c>
      <c r="I629" s="100">
        <f>G629*H629</f>
        <v>240</v>
      </c>
    </row>
    <row r="630" spans="1:9" s="10" customFormat="1" x14ac:dyDescent="0.2">
      <c r="A630" s="26"/>
      <c r="B630" s="116"/>
      <c r="C630" s="116"/>
      <c r="D630" s="29"/>
      <c r="E630" s="40"/>
      <c r="F630" s="62"/>
      <c r="G630" s="143"/>
      <c r="H630" s="41"/>
      <c r="I630" s="92"/>
    </row>
    <row r="631" spans="1:9" s="10" customFormat="1" ht="16.5" thickBot="1" x14ac:dyDescent="0.25">
      <c r="A631" s="49" t="s">
        <v>91</v>
      </c>
      <c r="B631" s="117" t="s">
        <v>136</v>
      </c>
      <c r="C631" s="117"/>
      <c r="D631" s="50" t="s">
        <v>623</v>
      </c>
      <c r="E631" s="78"/>
      <c r="F631" s="178"/>
      <c r="G631" s="168"/>
      <c r="H631" s="155"/>
      <c r="I631" s="101">
        <f>SUM(I598:I630)</f>
        <v>1639.4459999999999</v>
      </c>
    </row>
    <row r="632" spans="1:9" s="10" customFormat="1" ht="16.5" thickTop="1" x14ac:dyDescent="0.2">
      <c r="A632" s="26"/>
      <c r="B632" s="116"/>
      <c r="C632" s="116"/>
      <c r="D632" s="39"/>
      <c r="E632" s="40"/>
      <c r="F632" s="62"/>
      <c r="G632" s="137"/>
      <c r="H632" s="41"/>
      <c r="I632" s="92"/>
    </row>
    <row r="633" spans="1:9" s="10" customFormat="1" x14ac:dyDescent="0.2">
      <c r="A633" s="26"/>
      <c r="B633" s="116"/>
      <c r="C633" s="116"/>
      <c r="D633" s="39"/>
      <c r="E633" s="40"/>
      <c r="F633" s="62"/>
      <c r="G633" s="137"/>
      <c r="H633" s="41"/>
      <c r="I633" s="92"/>
    </row>
    <row r="634" spans="1:9" s="10" customFormat="1" x14ac:dyDescent="0.2">
      <c r="A634" s="37" t="s">
        <v>92</v>
      </c>
      <c r="B634" s="113" t="s">
        <v>92</v>
      </c>
      <c r="C634" s="113"/>
      <c r="D634" s="60" t="s">
        <v>395</v>
      </c>
      <c r="E634" s="79"/>
      <c r="F634" s="171" t="s">
        <v>31</v>
      </c>
      <c r="G634" s="164" t="s">
        <v>32</v>
      </c>
      <c r="H634" s="147" t="s">
        <v>33</v>
      </c>
      <c r="I634" s="95" t="s">
        <v>34</v>
      </c>
    </row>
    <row r="635" spans="1:9" s="10" customFormat="1" x14ac:dyDescent="0.2">
      <c r="A635" s="26" t="s">
        <v>92</v>
      </c>
      <c r="B635" s="116"/>
      <c r="C635" s="116"/>
      <c r="D635" s="39"/>
      <c r="E635" s="72"/>
      <c r="F635" s="62"/>
      <c r="G635" s="136"/>
      <c r="H635" s="41"/>
      <c r="I635" s="92"/>
    </row>
    <row r="636" spans="1:9" s="10" customFormat="1" x14ac:dyDescent="0.2">
      <c r="A636" s="26" t="s">
        <v>92</v>
      </c>
      <c r="B636" s="113"/>
      <c r="C636" s="113"/>
      <c r="D636" s="45" t="s">
        <v>101</v>
      </c>
      <c r="E636" s="72"/>
      <c r="F636" s="62"/>
      <c r="G636" s="136"/>
      <c r="H636" s="41"/>
      <c r="I636" s="92"/>
    </row>
    <row r="637" spans="1:9" s="10" customFormat="1" ht="189" x14ac:dyDescent="0.2">
      <c r="A637" s="26" t="s">
        <v>92</v>
      </c>
      <c r="B637" s="116" t="s">
        <v>396</v>
      </c>
      <c r="C637" s="116"/>
      <c r="D637" s="39" t="s">
        <v>111</v>
      </c>
      <c r="E637" s="72"/>
      <c r="F637" s="62" t="s">
        <v>141</v>
      </c>
      <c r="G637" s="136">
        <v>1</v>
      </c>
      <c r="H637" s="41">
        <v>1138.33</v>
      </c>
      <c r="I637" s="100">
        <f>G637*H637</f>
        <v>1138.33</v>
      </c>
    </row>
    <row r="638" spans="1:9" s="10" customFormat="1" x14ac:dyDescent="0.2">
      <c r="A638" s="26"/>
      <c r="B638" s="116"/>
      <c r="C638" s="116"/>
      <c r="D638" s="39"/>
      <c r="E638" s="72"/>
      <c r="F638" s="62"/>
      <c r="G638" s="136"/>
      <c r="H638" s="41"/>
      <c r="I638" s="92"/>
    </row>
    <row r="639" spans="1:9" s="10" customFormat="1" x14ac:dyDescent="0.2">
      <c r="A639" s="26" t="s">
        <v>92</v>
      </c>
      <c r="B639" s="116" t="s">
        <v>397</v>
      </c>
      <c r="C639" s="116"/>
      <c r="D639" s="39" t="s">
        <v>94</v>
      </c>
      <c r="E639" s="72"/>
      <c r="F639" s="62" t="s">
        <v>141</v>
      </c>
      <c r="G639" s="136">
        <v>1</v>
      </c>
      <c r="H639" s="41">
        <v>55.07</v>
      </c>
      <c r="I639" s="100">
        <f>G639*H639</f>
        <v>55.07</v>
      </c>
    </row>
    <row r="640" spans="1:9" s="10" customFormat="1" x14ac:dyDescent="0.2">
      <c r="A640" s="26"/>
      <c r="B640" s="116"/>
      <c r="C640" s="116"/>
      <c r="D640" s="39"/>
      <c r="E640" s="72"/>
      <c r="F640" s="62"/>
      <c r="G640" s="136"/>
      <c r="H640" s="41"/>
      <c r="I640" s="92"/>
    </row>
    <row r="641" spans="1:9" s="10" customFormat="1" x14ac:dyDescent="0.2">
      <c r="A641" s="26" t="s">
        <v>92</v>
      </c>
      <c r="B641" s="113"/>
      <c r="C641" s="113"/>
      <c r="D641" s="45" t="s">
        <v>102</v>
      </c>
      <c r="E641" s="72"/>
      <c r="F641" s="62"/>
      <c r="G641" s="136"/>
      <c r="H641" s="41"/>
      <c r="I641" s="92"/>
    </row>
    <row r="642" spans="1:9" s="10" customFormat="1" ht="94.5" x14ac:dyDescent="0.2">
      <c r="A642" s="26" t="s">
        <v>92</v>
      </c>
      <c r="B642" s="116" t="s">
        <v>398</v>
      </c>
      <c r="C642" s="116"/>
      <c r="D642" s="39" t="s">
        <v>221</v>
      </c>
      <c r="E642" s="72"/>
      <c r="F642" s="62" t="s">
        <v>141</v>
      </c>
      <c r="G642" s="136">
        <v>1</v>
      </c>
      <c r="H642" s="41">
        <v>409</v>
      </c>
      <c r="I642" s="100">
        <f t="shared" ref="I642:I643" si="25">G642*H642</f>
        <v>409</v>
      </c>
    </row>
    <row r="643" spans="1:9" s="10" customFormat="1" x14ac:dyDescent="0.2">
      <c r="A643" s="26" t="s">
        <v>92</v>
      </c>
      <c r="B643" s="116" t="s">
        <v>399</v>
      </c>
      <c r="C643" s="116"/>
      <c r="D643" s="39" t="s">
        <v>186</v>
      </c>
      <c r="E643" s="72"/>
      <c r="F643" s="62" t="s">
        <v>141</v>
      </c>
      <c r="G643" s="136">
        <v>4</v>
      </c>
      <c r="H643" s="41">
        <v>96.6</v>
      </c>
      <c r="I643" s="100">
        <f t="shared" si="25"/>
        <v>386.4</v>
      </c>
    </row>
    <row r="644" spans="1:9" s="10" customFormat="1" x14ac:dyDescent="0.2">
      <c r="A644" s="26"/>
      <c r="B644" s="116"/>
      <c r="C644" s="116"/>
      <c r="D644" s="39"/>
      <c r="E644" s="72"/>
      <c r="F644" s="62"/>
      <c r="G644" s="136"/>
      <c r="H644" s="41"/>
      <c r="I644" s="92"/>
    </row>
    <row r="645" spans="1:9" s="10" customFormat="1" x14ac:dyDescent="0.2">
      <c r="A645" s="26" t="s">
        <v>92</v>
      </c>
      <c r="B645" s="113"/>
      <c r="C645" s="113"/>
      <c r="D645" s="45" t="s">
        <v>103</v>
      </c>
      <c r="E645" s="72"/>
      <c r="F645" s="62"/>
      <c r="G645" s="136"/>
      <c r="H645" s="41"/>
      <c r="I645" s="92"/>
    </row>
    <row r="646" spans="1:9" s="10" customFormat="1" ht="94.5" x14ac:dyDescent="0.2">
      <c r="A646" s="26" t="s">
        <v>92</v>
      </c>
      <c r="B646" s="116" t="s">
        <v>400</v>
      </c>
      <c r="C646" s="116"/>
      <c r="D646" s="39" t="s">
        <v>401</v>
      </c>
      <c r="E646" s="72"/>
      <c r="F646" s="62" t="s">
        <v>141</v>
      </c>
      <c r="G646" s="136">
        <v>1</v>
      </c>
      <c r="H646" s="41">
        <v>1113.43</v>
      </c>
      <c r="I646" s="100">
        <f>G646*H646</f>
        <v>1113.43</v>
      </c>
    </row>
    <row r="647" spans="1:9" s="10" customFormat="1" x14ac:dyDescent="0.2">
      <c r="A647" s="26"/>
      <c r="B647" s="116"/>
      <c r="C647" s="116"/>
      <c r="D647" s="39"/>
      <c r="E647" s="72"/>
      <c r="F647" s="62"/>
      <c r="G647" s="136"/>
      <c r="H647" s="41"/>
      <c r="I647" s="92"/>
    </row>
    <row r="648" spans="1:9" s="10" customFormat="1" ht="31.5" x14ac:dyDescent="0.2">
      <c r="A648" s="26" t="s">
        <v>92</v>
      </c>
      <c r="B648" s="116" t="s">
        <v>402</v>
      </c>
      <c r="C648" s="116"/>
      <c r="D648" s="39" t="s">
        <v>403</v>
      </c>
      <c r="E648" s="72"/>
      <c r="F648" s="62" t="s">
        <v>141</v>
      </c>
      <c r="G648" s="136">
        <v>1</v>
      </c>
      <c r="H648" s="41">
        <v>95.93</v>
      </c>
      <c r="I648" s="100">
        <f>G648*H648</f>
        <v>95.93</v>
      </c>
    </row>
    <row r="649" spans="1:9" s="10" customFormat="1" x14ac:dyDescent="0.2">
      <c r="A649" s="26"/>
      <c r="B649" s="116"/>
      <c r="C649" s="116"/>
      <c r="D649" s="39"/>
      <c r="E649" s="72"/>
      <c r="F649" s="62"/>
      <c r="G649" s="136"/>
      <c r="H649" s="41"/>
      <c r="I649" s="92"/>
    </row>
    <row r="650" spans="1:9" s="10" customFormat="1" ht="63" x14ac:dyDescent="0.2">
      <c r="A650" s="26" t="s">
        <v>92</v>
      </c>
      <c r="B650" s="116" t="s">
        <v>404</v>
      </c>
      <c r="C650" s="116"/>
      <c r="D650" s="39" t="s">
        <v>405</v>
      </c>
      <c r="E650" s="72"/>
      <c r="F650" s="62" t="s">
        <v>141</v>
      </c>
      <c r="G650" s="136">
        <v>3</v>
      </c>
      <c r="H650" s="41">
        <v>82.69</v>
      </c>
      <c r="I650" s="100">
        <f>G650*H650</f>
        <v>248.07</v>
      </c>
    </row>
    <row r="651" spans="1:9" s="10" customFormat="1" x14ac:dyDescent="0.2">
      <c r="A651" s="26"/>
      <c r="B651" s="116"/>
      <c r="C651" s="116"/>
      <c r="D651" s="39"/>
      <c r="E651" s="72"/>
      <c r="F651" s="62"/>
      <c r="G651" s="136"/>
      <c r="H651" s="41"/>
      <c r="I651" s="92"/>
    </row>
    <row r="652" spans="1:9" s="10" customFormat="1" ht="63" x14ac:dyDescent="0.2">
      <c r="A652" s="26" t="s">
        <v>92</v>
      </c>
      <c r="B652" s="116" t="s">
        <v>406</v>
      </c>
      <c r="C652" s="116"/>
      <c r="D652" s="39" t="s">
        <v>407</v>
      </c>
      <c r="E652" s="72"/>
      <c r="F652" s="62" t="s">
        <v>141</v>
      </c>
      <c r="G652" s="136">
        <v>3</v>
      </c>
      <c r="H652" s="41">
        <v>222.36</v>
      </c>
      <c r="I652" s="100">
        <f>G652*H652</f>
        <v>667.08</v>
      </c>
    </row>
    <row r="653" spans="1:9" s="10" customFormat="1" x14ac:dyDescent="0.2">
      <c r="A653" s="26" t="s">
        <v>92</v>
      </c>
      <c r="B653" s="116" t="s">
        <v>104</v>
      </c>
      <c r="C653" s="116"/>
      <c r="D653" s="39"/>
      <c r="E653" s="72"/>
      <c r="F653" s="62"/>
      <c r="G653" s="136"/>
      <c r="H653" s="41"/>
      <c r="I653" s="92"/>
    </row>
    <row r="654" spans="1:9" s="10" customFormat="1" x14ac:dyDescent="0.2">
      <c r="A654" s="26"/>
      <c r="B654" s="116"/>
      <c r="C654" s="116"/>
      <c r="D654" s="39"/>
      <c r="E654" s="72"/>
      <c r="F654" s="62"/>
      <c r="G654" s="136"/>
      <c r="H654" s="41"/>
      <c r="I654" s="92"/>
    </row>
    <row r="655" spans="1:9" s="10" customFormat="1" ht="47.25" x14ac:dyDescent="0.2">
      <c r="A655" s="26" t="s">
        <v>92</v>
      </c>
      <c r="B655" s="116" t="s">
        <v>408</v>
      </c>
      <c r="C655" s="116"/>
      <c r="D655" s="39" t="s">
        <v>112</v>
      </c>
      <c r="E655" s="72"/>
      <c r="F655" s="62" t="s">
        <v>141</v>
      </c>
      <c r="G655" s="136">
        <v>1</v>
      </c>
      <c r="H655" s="41">
        <v>104.65</v>
      </c>
      <c r="I655" s="100">
        <f>G655*H655</f>
        <v>104.65</v>
      </c>
    </row>
    <row r="656" spans="1:9" s="10" customFormat="1" x14ac:dyDescent="0.2">
      <c r="A656" s="26"/>
      <c r="B656" s="116"/>
      <c r="C656" s="116"/>
      <c r="D656" s="39"/>
      <c r="E656" s="72"/>
      <c r="F656" s="62"/>
      <c r="G656" s="136"/>
      <c r="H656" s="41"/>
      <c r="I656" s="92"/>
    </row>
    <row r="657" spans="1:9" s="10" customFormat="1" x14ac:dyDescent="0.2">
      <c r="A657" s="26" t="s">
        <v>92</v>
      </c>
      <c r="B657" s="116" t="s">
        <v>409</v>
      </c>
      <c r="C657" s="116"/>
      <c r="D657" s="39" t="s">
        <v>95</v>
      </c>
      <c r="E657" s="72"/>
      <c r="F657" s="62" t="s">
        <v>141</v>
      </c>
      <c r="G657" s="136">
        <v>1</v>
      </c>
      <c r="H657" s="41">
        <v>323</v>
      </c>
      <c r="I657" s="100">
        <f>G657*H657</f>
        <v>323</v>
      </c>
    </row>
    <row r="658" spans="1:9" s="10" customFormat="1" x14ac:dyDescent="0.2">
      <c r="A658" s="26"/>
      <c r="B658" s="116"/>
      <c r="C658" s="116"/>
      <c r="D658" s="39"/>
      <c r="E658" s="72"/>
      <c r="F658" s="62"/>
      <c r="G658" s="136"/>
      <c r="H658" s="41"/>
      <c r="I658" s="92"/>
    </row>
    <row r="659" spans="1:9" s="10" customFormat="1" x14ac:dyDescent="0.2">
      <c r="A659" s="26" t="s">
        <v>92</v>
      </c>
      <c r="B659" s="116" t="s">
        <v>105</v>
      </c>
      <c r="C659" s="116"/>
      <c r="D659" s="39"/>
      <c r="E659" s="72"/>
      <c r="F659" s="62"/>
      <c r="G659" s="136"/>
      <c r="H659" s="41"/>
      <c r="I659" s="92"/>
    </row>
    <row r="660" spans="1:9" s="10" customFormat="1" ht="31.5" x14ac:dyDescent="0.2">
      <c r="A660" s="26" t="s">
        <v>92</v>
      </c>
      <c r="B660" s="116" t="s">
        <v>410</v>
      </c>
      <c r="C660" s="116"/>
      <c r="D660" s="39" t="s">
        <v>113</v>
      </c>
      <c r="E660" s="72"/>
      <c r="F660" s="62" t="s">
        <v>141</v>
      </c>
      <c r="G660" s="136">
        <v>8</v>
      </c>
      <c r="H660" s="41">
        <v>54.16</v>
      </c>
      <c r="I660" s="100">
        <f>G660*H660</f>
        <v>433.28</v>
      </c>
    </row>
    <row r="661" spans="1:9" s="10" customFormat="1" x14ac:dyDescent="0.2">
      <c r="A661" s="26"/>
      <c r="B661" s="116"/>
      <c r="C661" s="116"/>
      <c r="D661" s="39"/>
      <c r="E661" s="72"/>
      <c r="F661" s="62"/>
      <c r="G661" s="136"/>
      <c r="H661" s="41"/>
      <c r="I661" s="92"/>
    </row>
    <row r="662" spans="1:9" s="10" customFormat="1" ht="25.5" x14ac:dyDescent="0.2">
      <c r="A662" s="26" t="s">
        <v>92</v>
      </c>
      <c r="B662" s="116" t="s">
        <v>106</v>
      </c>
      <c r="C662" s="116"/>
      <c r="D662" s="39" t="s">
        <v>411</v>
      </c>
      <c r="E662" s="72"/>
      <c r="F662" s="62" t="s">
        <v>141</v>
      </c>
      <c r="G662" s="136">
        <v>8</v>
      </c>
      <c r="H662" s="41">
        <v>10.9</v>
      </c>
      <c r="I662" s="100">
        <f>G662*H662</f>
        <v>87.2</v>
      </c>
    </row>
    <row r="663" spans="1:9" s="10" customFormat="1" x14ac:dyDescent="0.2">
      <c r="A663" s="26"/>
      <c r="B663" s="116"/>
      <c r="C663" s="116"/>
      <c r="D663" s="39"/>
      <c r="E663" s="72"/>
      <c r="F663" s="62"/>
      <c r="G663" s="136"/>
      <c r="H663" s="41"/>
      <c r="I663" s="92"/>
    </row>
    <row r="664" spans="1:9" s="10" customFormat="1" x14ac:dyDescent="0.2">
      <c r="A664" s="26" t="s">
        <v>92</v>
      </c>
      <c r="B664" s="113"/>
      <c r="C664" s="113"/>
      <c r="D664" s="45" t="s">
        <v>107</v>
      </c>
      <c r="E664" s="72"/>
      <c r="F664" s="62"/>
      <c r="G664" s="136"/>
      <c r="H664" s="41"/>
      <c r="I664" s="92"/>
    </row>
    <row r="665" spans="1:9" s="10" customFormat="1" ht="110.25" x14ac:dyDescent="0.2">
      <c r="A665" s="26" t="s">
        <v>92</v>
      </c>
      <c r="B665" s="116" t="s">
        <v>412</v>
      </c>
      <c r="C665" s="116"/>
      <c r="D665" s="39" t="s">
        <v>114</v>
      </c>
      <c r="E665" s="72"/>
      <c r="F665" s="62" t="s">
        <v>141</v>
      </c>
      <c r="G665" s="136">
        <v>81</v>
      </c>
      <c r="H665" s="41">
        <v>44.55</v>
      </c>
      <c r="I665" s="100">
        <f>G665*H665</f>
        <v>3608.5499999999997</v>
      </c>
    </row>
    <row r="666" spans="1:9" s="10" customFormat="1" x14ac:dyDescent="0.2">
      <c r="A666" s="26"/>
      <c r="B666" s="116"/>
      <c r="C666" s="116"/>
      <c r="D666" s="39"/>
      <c r="E666" s="72"/>
      <c r="F666" s="62"/>
      <c r="G666" s="136"/>
      <c r="H666" s="41"/>
      <c r="I666" s="92"/>
    </row>
    <row r="667" spans="1:9" s="10" customFormat="1" ht="78.75" x14ac:dyDescent="0.2">
      <c r="A667" s="26" t="s">
        <v>92</v>
      </c>
      <c r="B667" s="116" t="s">
        <v>413</v>
      </c>
      <c r="C667" s="116"/>
      <c r="D667" s="39" t="s">
        <v>115</v>
      </c>
      <c r="E667" s="72"/>
      <c r="F667" s="62" t="s">
        <v>141</v>
      </c>
      <c r="G667" s="136">
        <v>3</v>
      </c>
      <c r="H667" s="41">
        <v>43.43</v>
      </c>
      <c r="I667" s="100">
        <f>G667*H667</f>
        <v>130.29</v>
      </c>
    </row>
    <row r="668" spans="1:9" s="10" customFormat="1" x14ac:dyDescent="0.2">
      <c r="A668" s="26"/>
      <c r="B668" s="116"/>
      <c r="C668" s="116"/>
      <c r="D668" s="39"/>
      <c r="E668" s="72"/>
      <c r="F668" s="62"/>
      <c r="G668" s="136"/>
      <c r="H668" s="41"/>
      <c r="I668" s="92"/>
    </row>
    <row r="669" spans="1:9" s="10" customFormat="1" x14ac:dyDescent="0.2">
      <c r="A669" s="26" t="s">
        <v>92</v>
      </c>
      <c r="B669" s="116" t="s">
        <v>414</v>
      </c>
      <c r="C669" s="116"/>
      <c r="D669" s="39" t="s">
        <v>415</v>
      </c>
      <c r="E669" s="72"/>
      <c r="F669" s="62" t="s">
        <v>141</v>
      </c>
      <c r="G669" s="136">
        <v>84</v>
      </c>
      <c r="H669" s="41">
        <v>7.5</v>
      </c>
      <c r="I669" s="100">
        <f>G669*H669</f>
        <v>630</v>
      </c>
    </row>
    <row r="670" spans="1:9" s="10" customFormat="1" x14ac:dyDescent="0.2">
      <c r="A670" s="26"/>
      <c r="B670" s="116"/>
      <c r="C670" s="116"/>
      <c r="D670" s="39"/>
      <c r="E670" s="72"/>
      <c r="F670" s="62"/>
      <c r="G670" s="136"/>
      <c r="H670" s="41"/>
      <c r="I670" s="92"/>
    </row>
    <row r="671" spans="1:9" s="10" customFormat="1" ht="38.25" x14ac:dyDescent="0.2">
      <c r="A671" s="26" t="s">
        <v>92</v>
      </c>
      <c r="B671" s="116" t="s">
        <v>108</v>
      </c>
      <c r="C671" s="116"/>
      <c r="D671" s="39"/>
      <c r="E671" s="72"/>
      <c r="F671" s="62"/>
      <c r="G671" s="136"/>
      <c r="H671" s="41"/>
      <c r="I671" s="92"/>
    </row>
    <row r="672" spans="1:9" s="10" customFormat="1" ht="38.25" x14ac:dyDescent="0.2">
      <c r="A672" s="26" t="s">
        <v>92</v>
      </c>
      <c r="B672" s="116" t="s">
        <v>416</v>
      </c>
      <c r="C672" s="116"/>
      <c r="D672" s="39" t="s">
        <v>222</v>
      </c>
      <c r="E672" s="72"/>
      <c r="F672" s="62" t="s">
        <v>141</v>
      </c>
      <c r="G672" s="136">
        <v>5</v>
      </c>
      <c r="H672" s="41">
        <v>61.7</v>
      </c>
      <c r="I672" s="100">
        <f>G672*H672</f>
        <v>308.5</v>
      </c>
    </row>
    <row r="673" spans="1:9" s="10" customFormat="1" x14ac:dyDescent="0.2">
      <c r="A673" s="26"/>
      <c r="B673" s="116"/>
      <c r="C673" s="116"/>
      <c r="D673" s="39"/>
      <c r="E673" s="72"/>
      <c r="F673" s="62"/>
      <c r="G673" s="136"/>
      <c r="H673" s="41"/>
      <c r="I673" s="92"/>
    </row>
    <row r="674" spans="1:9" s="10" customFormat="1" ht="25.5" x14ac:dyDescent="0.2">
      <c r="A674" s="26" t="s">
        <v>92</v>
      </c>
      <c r="B674" s="116" t="s">
        <v>223</v>
      </c>
      <c r="C674" s="116"/>
      <c r="D674" s="39" t="s">
        <v>417</v>
      </c>
      <c r="E674" s="72"/>
      <c r="F674" s="62" t="s">
        <v>141</v>
      </c>
      <c r="G674" s="136">
        <v>5</v>
      </c>
      <c r="H674" s="41">
        <v>10.9</v>
      </c>
      <c r="I674" s="100">
        <f>G674*H674</f>
        <v>54.5</v>
      </c>
    </row>
    <row r="675" spans="1:9" s="10" customFormat="1" x14ac:dyDescent="0.2">
      <c r="A675" s="26"/>
      <c r="B675" s="116"/>
      <c r="C675" s="116"/>
      <c r="D675" s="39"/>
      <c r="E675" s="72"/>
      <c r="F675" s="62"/>
      <c r="G675" s="136"/>
      <c r="H675" s="41"/>
      <c r="I675" s="92"/>
    </row>
    <row r="676" spans="1:9" s="10" customFormat="1" x14ac:dyDescent="0.2">
      <c r="A676" s="26" t="s">
        <v>92</v>
      </c>
      <c r="D676" s="45" t="s">
        <v>109</v>
      </c>
      <c r="E676" s="72"/>
      <c r="F676" s="62"/>
      <c r="G676" s="136"/>
      <c r="H676" s="41"/>
      <c r="I676" s="92"/>
    </row>
    <row r="677" spans="1:9" s="10" customFormat="1" ht="31.5" x14ac:dyDescent="0.2">
      <c r="A677" s="26" t="s">
        <v>92</v>
      </c>
      <c r="B677" s="116" t="s">
        <v>418</v>
      </c>
      <c r="C677" s="116"/>
      <c r="D677" s="39" t="s">
        <v>96</v>
      </c>
      <c r="E677" s="72"/>
      <c r="F677" s="62" t="s">
        <v>141</v>
      </c>
      <c r="G677" s="136">
        <v>4</v>
      </c>
      <c r="H677" s="41">
        <v>63.12</v>
      </c>
      <c r="I677" s="100">
        <f>G677*H677</f>
        <v>252.48</v>
      </c>
    </row>
    <row r="678" spans="1:9" s="10" customFormat="1" ht="25.5" x14ac:dyDescent="0.2">
      <c r="A678" s="26" t="s">
        <v>92</v>
      </c>
      <c r="B678" s="116" t="s">
        <v>419</v>
      </c>
      <c r="C678" s="116"/>
      <c r="D678" s="39"/>
      <c r="E678" s="72"/>
      <c r="F678" s="62"/>
      <c r="G678" s="136"/>
      <c r="H678" s="41"/>
      <c r="I678" s="92"/>
    </row>
    <row r="679" spans="1:9" s="10" customFormat="1" ht="78.75" x14ac:dyDescent="0.2">
      <c r="A679" s="26" t="s">
        <v>92</v>
      </c>
      <c r="B679" s="116" t="s">
        <v>420</v>
      </c>
      <c r="C679" s="116"/>
      <c r="D679" s="39" t="s">
        <v>421</v>
      </c>
      <c r="E679" s="72"/>
      <c r="F679" s="62" t="s">
        <v>141</v>
      </c>
      <c r="G679" s="136">
        <v>1</v>
      </c>
      <c r="H679" s="41">
        <v>104.61</v>
      </c>
      <c r="I679" s="100">
        <f>G679*H679</f>
        <v>104.61</v>
      </c>
    </row>
    <row r="680" spans="1:9" s="10" customFormat="1" x14ac:dyDescent="0.2">
      <c r="A680" s="26" t="s">
        <v>92</v>
      </c>
      <c r="B680" s="116"/>
      <c r="C680" s="116"/>
      <c r="D680" s="39"/>
      <c r="E680" s="72"/>
      <c r="F680" s="62"/>
      <c r="G680" s="136"/>
      <c r="H680" s="41"/>
      <c r="I680" s="92"/>
    </row>
    <row r="681" spans="1:9" s="10" customFormat="1" x14ac:dyDescent="0.2">
      <c r="A681" s="26" t="s">
        <v>92</v>
      </c>
      <c r="B681" s="113"/>
      <c r="C681" s="113"/>
      <c r="D681" s="129" t="s">
        <v>110</v>
      </c>
      <c r="E681" s="72"/>
      <c r="F681" s="62"/>
      <c r="G681" s="136"/>
      <c r="H681" s="41"/>
      <c r="I681" s="92"/>
    </row>
    <row r="682" spans="1:9" s="10" customFormat="1" x14ac:dyDescent="0.2">
      <c r="A682" s="26" t="s">
        <v>92</v>
      </c>
      <c r="B682" s="116"/>
      <c r="C682" s="116"/>
      <c r="D682" s="128" t="s">
        <v>97</v>
      </c>
      <c r="E682" s="72"/>
      <c r="F682" s="62" t="s">
        <v>141</v>
      </c>
      <c r="G682" s="136">
        <v>107</v>
      </c>
      <c r="H682" s="41">
        <v>2</v>
      </c>
      <c r="I682" s="100">
        <f>G682*H682</f>
        <v>214</v>
      </c>
    </row>
    <row r="683" spans="1:9" s="10" customFormat="1" x14ac:dyDescent="0.2">
      <c r="A683" s="26"/>
      <c r="B683" s="116"/>
      <c r="C683" s="116"/>
      <c r="D683" s="39"/>
      <c r="E683" s="72"/>
      <c r="F683" s="62"/>
      <c r="G683" s="136"/>
      <c r="H683" s="41"/>
      <c r="I683" s="92"/>
    </row>
    <row r="684" spans="1:9" s="10" customFormat="1" x14ac:dyDescent="0.2">
      <c r="A684" s="26" t="s">
        <v>92</v>
      </c>
      <c r="B684" s="116"/>
      <c r="C684" s="116"/>
      <c r="D684" s="39" t="s">
        <v>98</v>
      </c>
      <c r="E684" s="72"/>
      <c r="F684" s="62" t="s">
        <v>141</v>
      </c>
      <c r="G684" s="136">
        <v>107</v>
      </c>
      <c r="H684" s="41">
        <v>4</v>
      </c>
      <c r="I684" s="100">
        <f>G684*H684</f>
        <v>428</v>
      </c>
    </row>
    <row r="685" spans="1:9" s="10" customFormat="1" x14ac:dyDescent="0.2">
      <c r="A685" s="26"/>
      <c r="B685" s="116"/>
      <c r="C685" s="116"/>
      <c r="D685" s="39"/>
      <c r="E685" s="72"/>
      <c r="F685" s="62"/>
      <c r="G685" s="136"/>
      <c r="H685" s="41"/>
      <c r="I685" s="92"/>
    </row>
    <row r="686" spans="1:9" s="10" customFormat="1" x14ac:dyDescent="0.2">
      <c r="A686" s="26" t="s">
        <v>92</v>
      </c>
      <c r="B686" s="116"/>
      <c r="C686" s="116"/>
      <c r="D686" s="39" t="s">
        <v>99</v>
      </c>
      <c r="E686" s="72"/>
      <c r="F686" s="62" t="s">
        <v>141</v>
      </c>
      <c r="G686" s="136">
        <v>1</v>
      </c>
      <c r="H686" s="41">
        <v>300</v>
      </c>
      <c r="I686" s="100">
        <f>G686*H686</f>
        <v>300</v>
      </c>
    </row>
    <row r="687" spans="1:9" s="10" customFormat="1" x14ac:dyDescent="0.2">
      <c r="A687" s="26"/>
      <c r="B687" s="116"/>
      <c r="C687" s="116"/>
      <c r="D687" s="39"/>
      <c r="E687" s="72"/>
      <c r="F687" s="62"/>
      <c r="G687" s="136"/>
      <c r="H687" s="41"/>
      <c r="I687" s="92"/>
    </row>
    <row r="688" spans="1:9" s="10" customFormat="1" ht="21.75" customHeight="1" x14ac:dyDescent="0.2">
      <c r="A688" s="26" t="s">
        <v>92</v>
      </c>
      <c r="B688" s="116"/>
      <c r="C688" s="116"/>
      <c r="D688" s="39" t="s">
        <v>100</v>
      </c>
      <c r="E688" s="72"/>
      <c r="F688" s="62" t="s">
        <v>141</v>
      </c>
      <c r="G688" s="136">
        <v>1</v>
      </c>
      <c r="H688" s="41">
        <v>150</v>
      </c>
      <c r="I688" s="100">
        <f>G688*H688</f>
        <v>150</v>
      </c>
    </row>
    <row r="689" spans="1:9" s="10" customFormat="1" x14ac:dyDescent="0.2">
      <c r="A689" s="26" t="s">
        <v>92</v>
      </c>
      <c r="B689" s="116"/>
      <c r="C689" s="116"/>
      <c r="D689" s="39"/>
      <c r="E689" s="40"/>
      <c r="F689" s="62"/>
      <c r="G689" s="137"/>
      <c r="H689" s="41"/>
      <c r="I689" s="92"/>
    </row>
    <row r="690" spans="1:9" s="10" customFormat="1" x14ac:dyDescent="0.2">
      <c r="A690" s="26" t="s">
        <v>92</v>
      </c>
      <c r="B690" s="116"/>
      <c r="C690" s="116"/>
      <c r="E690" s="40"/>
      <c r="F690" s="62"/>
      <c r="G690" s="137"/>
      <c r="H690" s="41"/>
      <c r="I690" s="92"/>
    </row>
    <row r="691" spans="1:9" s="10" customFormat="1" x14ac:dyDescent="0.2">
      <c r="A691" s="26" t="s">
        <v>92</v>
      </c>
      <c r="B691" s="116"/>
      <c r="C691" s="116"/>
      <c r="D691" s="39" t="s">
        <v>212</v>
      </c>
      <c r="E691" s="40"/>
      <c r="F691" s="62"/>
      <c r="G691" s="137"/>
      <c r="H691" s="41"/>
      <c r="I691" s="92"/>
    </row>
    <row r="692" spans="1:9" s="10" customFormat="1" ht="63" x14ac:dyDescent="0.2">
      <c r="A692" s="26" t="s">
        <v>92</v>
      </c>
      <c r="B692" s="116"/>
      <c r="C692" s="116"/>
      <c r="D692" s="39" t="s">
        <v>207</v>
      </c>
      <c r="E692" s="40"/>
      <c r="F692" s="62" t="s">
        <v>167</v>
      </c>
      <c r="G692" s="137">
        <v>1</v>
      </c>
      <c r="H692" s="41">
        <v>200</v>
      </c>
      <c r="I692" s="100">
        <f>G692*H692</f>
        <v>200</v>
      </c>
    </row>
    <row r="693" spans="1:9" s="10" customFormat="1" x14ac:dyDescent="0.2">
      <c r="A693" s="26" t="s">
        <v>92</v>
      </c>
      <c r="B693" s="116"/>
      <c r="C693" s="116"/>
      <c r="D693" s="39"/>
      <c r="E693" s="40"/>
      <c r="F693" s="62"/>
      <c r="G693" s="137"/>
      <c r="H693" s="41"/>
      <c r="I693" s="92"/>
    </row>
    <row r="694" spans="1:9" s="10" customFormat="1" x14ac:dyDescent="0.2">
      <c r="A694" s="26" t="s">
        <v>92</v>
      </c>
      <c r="B694" s="193"/>
      <c r="C694" s="193"/>
      <c r="D694" s="194" t="s">
        <v>747</v>
      </c>
      <c r="E694" s="195"/>
      <c r="F694" s="196" t="s">
        <v>167</v>
      </c>
      <c r="G694" s="137">
        <v>1</v>
      </c>
      <c r="H694" s="41">
        <v>100</v>
      </c>
      <c r="I694" s="100">
        <f>G694*H694</f>
        <v>100</v>
      </c>
    </row>
    <row r="695" spans="1:9" s="10" customFormat="1" x14ac:dyDescent="0.2">
      <c r="A695" s="26" t="s">
        <v>92</v>
      </c>
      <c r="B695" s="116"/>
      <c r="C695" s="116"/>
      <c r="D695" s="39"/>
      <c r="E695" s="40"/>
      <c r="F695" s="62"/>
      <c r="G695" s="137"/>
      <c r="H695" s="41"/>
      <c r="I695" s="92"/>
    </row>
    <row r="696" spans="1:9" s="10" customFormat="1" ht="47.25" x14ac:dyDescent="0.2">
      <c r="A696" s="26" t="s">
        <v>92</v>
      </c>
      <c r="B696" s="116"/>
      <c r="C696" s="116"/>
      <c r="D696" s="39" t="s">
        <v>208</v>
      </c>
      <c r="E696" s="40"/>
      <c r="F696" s="62" t="s">
        <v>167</v>
      </c>
      <c r="G696" s="137">
        <v>1</v>
      </c>
      <c r="H696" s="41">
        <v>160</v>
      </c>
      <c r="I696" s="100">
        <f>G696*H696</f>
        <v>160</v>
      </c>
    </row>
    <row r="697" spans="1:9" s="10" customFormat="1" x14ac:dyDescent="0.2">
      <c r="A697" s="26"/>
      <c r="B697" s="113"/>
      <c r="C697" s="113"/>
      <c r="D697" s="29"/>
      <c r="E697" s="40"/>
      <c r="F697" s="62"/>
      <c r="G697" s="143"/>
      <c r="H697" s="41"/>
      <c r="I697" s="92"/>
    </row>
    <row r="698" spans="1:9" s="10" customFormat="1" x14ac:dyDescent="0.2">
      <c r="A698" s="26"/>
      <c r="B698" s="116"/>
      <c r="C698" s="116"/>
      <c r="D698" s="39" t="s">
        <v>213</v>
      </c>
      <c r="E698" s="40"/>
      <c r="F698" s="62"/>
      <c r="G698" s="137"/>
      <c r="H698" s="41"/>
      <c r="I698" s="92"/>
    </row>
    <row r="699" spans="1:9" s="10" customFormat="1" ht="31.5" x14ac:dyDescent="0.2">
      <c r="A699" s="26"/>
      <c r="B699" s="116"/>
      <c r="C699" s="116"/>
      <c r="D699" s="194" t="s">
        <v>209</v>
      </c>
      <c r="E699" s="195"/>
      <c r="F699" s="196" t="s">
        <v>169</v>
      </c>
      <c r="G699" s="137">
        <v>1325</v>
      </c>
      <c r="H699" s="41">
        <v>1.4</v>
      </c>
      <c r="I699" s="100">
        <f>G699*H699</f>
        <v>1854.9999999999998</v>
      </c>
    </row>
    <row r="700" spans="1:9" s="10" customFormat="1" x14ac:dyDescent="0.2">
      <c r="A700" s="26"/>
      <c r="B700" s="116"/>
      <c r="C700" s="116"/>
      <c r="D700" s="39"/>
      <c r="E700" s="40"/>
      <c r="F700" s="62"/>
      <c r="G700" s="137"/>
      <c r="H700" s="41"/>
      <c r="I700" s="92"/>
    </row>
    <row r="701" spans="1:9" s="10" customFormat="1" ht="47.25" x14ac:dyDescent="0.2">
      <c r="A701" s="26"/>
      <c r="B701" s="116"/>
      <c r="C701" s="116"/>
      <c r="D701" s="39" t="s">
        <v>210</v>
      </c>
      <c r="E701" s="40"/>
      <c r="F701" s="62" t="s">
        <v>169</v>
      </c>
      <c r="G701" s="137">
        <v>265</v>
      </c>
      <c r="H701" s="41">
        <v>3.7</v>
      </c>
      <c r="I701" s="100">
        <f>G701*H701</f>
        <v>980.5</v>
      </c>
    </row>
    <row r="702" spans="1:9" s="10" customFormat="1" x14ac:dyDescent="0.2">
      <c r="A702" s="26"/>
      <c r="B702" s="116"/>
      <c r="C702" s="116"/>
      <c r="D702" s="39"/>
      <c r="E702" s="40"/>
      <c r="F702" s="62"/>
      <c r="G702" s="137"/>
      <c r="H702" s="41"/>
      <c r="I702" s="92"/>
    </row>
    <row r="703" spans="1:9" s="10" customFormat="1" ht="63" x14ac:dyDescent="0.2">
      <c r="A703" s="26"/>
      <c r="B703" s="116"/>
      <c r="C703" s="116"/>
      <c r="D703" s="39" t="s">
        <v>226</v>
      </c>
      <c r="E703" s="40"/>
      <c r="F703" s="62" t="s">
        <v>169</v>
      </c>
      <c r="G703" s="137">
        <v>280</v>
      </c>
      <c r="H703" s="41">
        <v>4.5</v>
      </c>
      <c r="I703" s="100">
        <f>G703*H703</f>
        <v>1260</v>
      </c>
    </row>
    <row r="704" spans="1:9" s="10" customFormat="1" x14ac:dyDescent="0.2">
      <c r="A704" s="26"/>
      <c r="B704" s="116"/>
      <c r="C704" s="116"/>
      <c r="D704" s="39"/>
      <c r="E704" s="40"/>
      <c r="F704" s="62"/>
      <c r="G704" s="137"/>
      <c r="H704" s="41"/>
      <c r="I704" s="92"/>
    </row>
    <row r="705" spans="1:9" s="10" customFormat="1" x14ac:dyDescent="0.2">
      <c r="A705" s="26"/>
      <c r="B705" s="116"/>
      <c r="C705" s="116"/>
      <c r="D705" s="39" t="s">
        <v>331</v>
      </c>
      <c r="E705" s="40"/>
      <c r="F705" s="62" t="s">
        <v>141</v>
      </c>
      <c r="G705" s="137">
        <v>250</v>
      </c>
      <c r="H705" s="41">
        <v>1.5</v>
      </c>
      <c r="I705" s="100">
        <f>G705*H705</f>
        <v>375</v>
      </c>
    </row>
    <row r="706" spans="1:9" s="10" customFormat="1" x14ac:dyDescent="0.2">
      <c r="A706" s="26"/>
      <c r="B706" s="116"/>
      <c r="C706" s="116"/>
      <c r="D706" s="39"/>
      <c r="E706" s="40"/>
      <c r="F706" s="62"/>
      <c r="G706" s="137"/>
      <c r="H706" s="41"/>
      <c r="I706" s="92"/>
    </row>
    <row r="707" spans="1:9" s="10" customFormat="1" x14ac:dyDescent="0.2">
      <c r="A707" s="26"/>
      <c r="B707" s="116"/>
      <c r="C707" s="116"/>
      <c r="D707" s="39" t="s">
        <v>332</v>
      </c>
      <c r="E707" s="40"/>
      <c r="F707" s="62" t="s">
        <v>141</v>
      </c>
      <c r="G707" s="137">
        <v>760</v>
      </c>
      <c r="H707" s="41">
        <v>1.8</v>
      </c>
      <c r="I707" s="100">
        <f>G707*H707</f>
        <v>1368</v>
      </c>
    </row>
    <row r="708" spans="1:9" s="10" customFormat="1" x14ac:dyDescent="0.2">
      <c r="A708" s="26"/>
      <c r="B708" s="116"/>
      <c r="C708" s="116"/>
      <c r="D708" s="39"/>
      <c r="E708" s="40"/>
      <c r="F708" s="62"/>
      <c r="G708" s="137"/>
      <c r="H708" s="41"/>
      <c r="I708" s="92"/>
    </row>
    <row r="709" spans="1:9" s="10" customFormat="1" ht="31.5" x14ac:dyDescent="0.2">
      <c r="A709" s="26"/>
      <c r="B709" s="116"/>
      <c r="C709" s="116"/>
      <c r="D709" s="39" t="s">
        <v>211</v>
      </c>
      <c r="E709" s="40"/>
      <c r="F709" s="62" t="s">
        <v>169</v>
      </c>
      <c r="G709" s="137">
        <v>450</v>
      </c>
      <c r="H709" s="41">
        <v>1.7</v>
      </c>
      <c r="I709" s="100">
        <f>G709*H709</f>
        <v>765</v>
      </c>
    </row>
    <row r="710" spans="1:9" s="10" customFormat="1" x14ac:dyDescent="0.2">
      <c r="A710" s="26"/>
      <c r="B710" s="116"/>
      <c r="C710" s="116"/>
      <c r="D710" s="39"/>
      <c r="E710" s="40"/>
      <c r="F710" s="62"/>
      <c r="G710" s="137"/>
      <c r="H710" s="41"/>
      <c r="I710" s="92"/>
    </row>
    <row r="711" spans="1:9" s="10" customFormat="1" ht="25.5" customHeight="1" x14ac:dyDescent="0.2">
      <c r="A711" s="26"/>
      <c r="B711" s="116"/>
      <c r="C711" s="116"/>
      <c r="D711" s="39" t="s">
        <v>220</v>
      </c>
      <c r="E711" s="40"/>
      <c r="F711" s="62" t="s">
        <v>169</v>
      </c>
      <c r="G711" s="137">
        <v>125</v>
      </c>
      <c r="H711" s="41">
        <v>1.7</v>
      </c>
      <c r="I711" s="100">
        <f>G711*H711</f>
        <v>212.5</v>
      </c>
    </row>
    <row r="712" spans="1:9" s="10" customFormat="1" x14ac:dyDescent="0.2">
      <c r="A712" s="26"/>
      <c r="B712" s="116"/>
      <c r="C712" s="116"/>
      <c r="D712" s="39"/>
      <c r="E712" s="40"/>
      <c r="F712" s="62"/>
      <c r="G712" s="137"/>
      <c r="H712" s="41"/>
      <c r="I712" s="92"/>
    </row>
    <row r="713" spans="1:9" s="10" customFormat="1" ht="18" x14ac:dyDescent="0.2">
      <c r="A713" s="26"/>
      <c r="B713" s="116"/>
      <c r="C713" s="116"/>
      <c r="D713" s="39" t="s">
        <v>736</v>
      </c>
      <c r="E713" s="40"/>
      <c r="F713" s="62" t="s">
        <v>169</v>
      </c>
      <c r="G713" s="137">
        <v>40</v>
      </c>
      <c r="H713" s="41">
        <v>1.1000000000000001</v>
      </c>
      <c r="I713" s="100">
        <f>G713*H713</f>
        <v>44</v>
      </c>
    </row>
    <row r="714" spans="1:9" s="10" customFormat="1" x14ac:dyDescent="0.2">
      <c r="A714" s="26"/>
      <c r="B714" s="116"/>
      <c r="C714" s="116"/>
      <c r="D714" s="39"/>
      <c r="E714" s="40"/>
      <c r="F714" s="62"/>
      <c r="G714" s="137"/>
      <c r="H714" s="41"/>
      <c r="I714" s="92"/>
    </row>
    <row r="715" spans="1:9" s="10" customFormat="1" ht="47.25" x14ac:dyDescent="0.2">
      <c r="A715" s="26"/>
      <c r="B715" s="116"/>
      <c r="C715" s="116"/>
      <c r="D715" s="39" t="s">
        <v>238</v>
      </c>
      <c r="E715" s="40"/>
      <c r="F715" s="62" t="s">
        <v>169</v>
      </c>
      <c r="G715" s="137">
        <v>215</v>
      </c>
      <c r="H715" s="41">
        <v>4.5</v>
      </c>
      <c r="I715" s="100">
        <f>G715*H715</f>
        <v>967.5</v>
      </c>
    </row>
    <row r="716" spans="1:9" s="10" customFormat="1" x14ac:dyDescent="0.2">
      <c r="A716" s="26"/>
      <c r="B716" s="116"/>
      <c r="C716" s="116"/>
      <c r="D716" s="39"/>
      <c r="E716" s="40"/>
      <c r="F716" s="62"/>
      <c r="G716" s="137"/>
      <c r="H716" s="41"/>
      <c r="I716" s="92"/>
    </row>
    <row r="717" spans="1:9" s="10" customFormat="1" ht="47.25" x14ac:dyDescent="0.2">
      <c r="A717" s="26"/>
      <c r="B717" s="116"/>
      <c r="C717" s="116"/>
      <c r="D717" s="39" t="s">
        <v>239</v>
      </c>
      <c r="E717" s="40"/>
      <c r="F717" s="62" t="s">
        <v>169</v>
      </c>
      <c r="G717" s="137">
        <v>170</v>
      </c>
      <c r="H717" s="41">
        <v>4.5</v>
      </c>
      <c r="I717" s="100">
        <f>G717*H717</f>
        <v>765</v>
      </c>
    </row>
    <row r="718" spans="1:9" s="10" customFormat="1" x14ac:dyDescent="0.2">
      <c r="A718" s="26"/>
      <c r="B718" s="116"/>
      <c r="C718" s="116"/>
      <c r="D718" s="39"/>
      <c r="E718" s="40"/>
      <c r="F718" s="62"/>
      <c r="G718" s="137"/>
      <c r="H718" s="41"/>
      <c r="I718" s="92"/>
    </row>
    <row r="719" spans="1:9" s="10" customFormat="1" x14ac:dyDescent="0.2">
      <c r="A719" s="26"/>
      <c r="B719" s="116"/>
      <c r="C719" s="116"/>
      <c r="D719" s="39" t="s">
        <v>191</v>
      </c>
      <c r="E719" s="40"/>
      <c r="F719" s="62" t="s">
        <v>167</v>
      </c>
      <c r="G719" s="137">
        <v>1</v>
      </c>
      <c r="H719" s="41">
        <v>210</v>
      </c>
      <c r="I719" s="100">
        <f>G719*H719</f>
        <v>210</v>
      </c>
    </row>
    <row r="720" spans="1:9" s="10" customFormat="1" x14ac:dyDescent="0.2">
      <c r="A720" s="26"/>
      <c r="B720" s="113"/>
      <c r="C720" s="113"/>
      <c r="D720" s="29"/>
      <c r="E720" s="40"/>
      <c r="F720" s="62"/>
      <c r="G720" s="143"/>
      <c r="H720" s="41"/>
      <c r="I720" s="92"/>
    </row>
    <row r="721" spans="1:9" s="10" customFormat="1" ht="16.5" thickBot="1" x14ac:dyDescent="0.25">
      <c r="A721" s="49" t="s">
        <v>92</v>
      </c>
      <c r="B721" s="117" t="s">
        <v>136</v>
      </c>
      <c r="C721" s="117"/>
      <c r="D721" s="50" t="s">
        <v>621</v>
      </c>
      <c r="E721" s="78"/>
      <c r="F721" s="178"/>
      <c r="G721" s="168"/>
      <c r="H721" s="155"/>
      <c r="I721" s="101">
        <f>SUM(I636:I720)</f>
        <v>20504.87</v>
      </c>
    </row>
    <row r="722" spans="1:9" s="10" customFormat="1" ht="16.5" thickTop="1" x14ac:dyDescent="0.2">
      <c r="A722" s="26"/>
      <c r="B722" s="116"/>
      <c r="C722" s="116"/>
      <c r="D722" s="39"/>
      <c r="E722" s="40"/>
      <c r="F722" s="62"/>
      <c r="G722" s="137"/>
      <c r="H722" s="41"/>
      <c r="I722" s="92"/>
    </row>
    <row r="723" spans="1:9" s="10" customFormat="1" x14ac:dyDescent="0.2">
      <c r="A723" s="26"/>
      <c r="B723" s="116"/>
      <c r="C723" s="116"/>
      <c r="D723" s="39"/>
      <c r="E723" s="40"/>
      <c r="F723" s="62"/>
      <c r="G723" s="137"/>
      <c r="H723" s="41"/>
      <c r="I723" s="92"/>
    </row>
    <row r="724" spans="1:9" s="10" customFormat="1" x14ac:dyDescent="0.2">
      <c r="A724" s="29" t="s">
        <v>93</v>
      </c>
      <c r="B724" s="113"/>
      <c r="C724" s="113"/>
      <c r="D724" s="32" t="s">
        <v>622</v>
      </c>
      <c r="E724" s="72"/>
      <c r="F724" s="171" t="s">
        <v>31</v>
      </c>
      <c r="G724" s="164" t="s">
        <v>32</v>
      </c>
      <c r="H724" s="147" t="s">
        <v>33</v>
      </c>
      <c r="I724" s="95" t="s">
        <v>34</v>
      </c>
    </row>
    <row r="725" spans="1:9" s="10" customFormat="1" x14ac:dyDescent="0.2">
      <c r="A725" s="26" t="s">
        <v>93</v>
      </c>
      <c r="B725" s="116"/>
      <c r="C725" s="116"/>
      <c r="D725" s="39"/>
      <c r="E725" s="40"/>
      <c r="F725" s="62"/>
      <c r="G725" s="137"/>
      <c r="H725" s="41"/>
      <c r="I725" s="92"/>
    </row>
    <row r="726" spans="1:9" s="10" customFormat="1" x14ac:dyDescent="0.2">
      <c r="A726" s="26" t="s">
        <v>93</v>
      </c>
      <c r="B726" s="113"/>
      <c r="C726" s="113"/>
      <c r="D726" s="19" t="s">
        <v>737</v>
      </c>
      <c r="E726" s="40"/>
      <c r="F726" s="62"/>
      <c r="G726" s="137"/>
      <c r="H726" s="41"/>
      <c r="I726" s="92"/>
    </row>
    <row r="727" spans="1:9" s="10" customFormat="1" x14ac:dyDescent="0.2">
      <c r="A727" s="26" t="s">
        <v>93</v>
      </c>
      <c r="B727" s="113"/>
      <c r="C727" s="113"/>
      <c r="D727" s="19" t="s">
        <v>738</v>
      </c>
      <c r="E727" s="40"/>
      <c r="F727" s="62"/>
      <c r="G727" s="137"/>
      <c r="H727" s="41"/>
      <c r="I727" s="92"/>
    </row>
    <row r="728" spans="1:9" s="10" customFormat="1" x14ac:dyDescent="0.2">
      <c r="A728" s="26" t="s">
        <v>93</v>
      </c>
      <c r="B728" s="113"/>
      <c r="C728" s="113"/>
      <c r="D728" s="19" t="s">
        <v>739</v>
      </c>
      <c r="E728" s="40"/>
      <c r="F728" s="62"/>
      <c r="G728" s="137"/>
      <c r="H728" s="41"/>
      <c r="I728" s="92"/>
    </row>
    <row r="729" spans="1:9" s="10" customFormat="1" x14ac:dyDescent="0.2">
      <c r="A729" s="26" t="s">
        <v>93</v>
      </c>
      <c r="B729" s="113"/>
      <c r="C729" s="113"/>
      <c r="D729" s="19" t="s">
        <v>740</v>
      </c>
      <c r="E729" s="40"/>
      <c r="F729" s="62"/>
      <c r="G729" s="137"/>
      <c r="H729" s="41"/>
      <c r="I729" s="92"/>
    </row>
    <row r="730" spans="1:9" s="10" customFormat="1" x14ac:dyDescent="0.2">
      <c r="A730" s="26" t="s">
        <v>93</v>
      </c>
      <c r="B730" s="113"/>
      <c r="C730" s="113"/>
      <c r="D730" s="19" t="s">
        <v>741</v>
      </c>
      <c r="E730" s="40"/>
      <c r="F730" s="62"/>
      <c r="G730" s="137"/>
      <c r="H730" s="41"/>
      <c r="I730" s="92"/>
    </row>
    <row r="731" spans="1:9" s="10" customFormat="1" x14ac:dyDescent="0.2">
      <c r="A731" s="26" t="s">
        <v>93</v>
      </c>
      <c r="B731" s="116"/>
      <c r="C731" s="116"/>
      <c r="D731" s="39"/>
      <c r="E731" s="40"/>
      <c r="F731" s="62"/>
      <c r="G731" s="137"/>
      <c r="H731" s="41"/>
      <c r="I731" s="92"/>
    </row>
    <row r="732" spans="1:9" s="10" customFormat="1" x14ac:dyDescent="0.2">
      <c r="A732" s="26" t="s">
        <v>93</v>
      </c>
      <c r="B732" s="111"/>
      <c r="C732" s="111"/>
      <c r="D732" s="47" t="s">
        <v>445</v>
      </c>
      <c r="E732" s="40"/>
      <c r="F732" s="62"/>
      <c r="G732" s="137"/>
      <c r="H732" s="41"/>
      <c r="I732" s="92"/>
    </row>
    <row r="733" spans="1:9" s="10" customFormat="1" ht="31.5" x14ac:dyDescent="0.2">
      <c r="A733" s="26" t="s">
        <v>93</v>
      </c>
      <c r="B733" s="116" t="s">
        <v>446</v>
      </c>
      <c r="C733" s="116"/>
      <c r="D733" s="39" t="s">
        <v>447</v>
      </c>
      <c r="E733" s="40"/>
      <c r="F733" s="190" t="s">
        <v>167</v>
      </c>
      <c r="G733" s="137">
        <v>1</v>
      </c>
      <c r="H733" s="41">
        <v>610.5</v>
      </c>
      <c r="I733" s="100">
        <f>G733*H733</f>
        <v>610.5</v>
      </c>
    </row>
    <row r="734" spans="1:9" s="10" customFormat="1" x14ac:dyDescent="0.2">
      <c r="A734" s="26" t="s">
        <v>93</v>
      </c>
      <c r="B734" s="116"/>
      <c r="C734" s="116"/>
      <c r="D734" s="39"/>
      <c r="E734" s="40"/>
      <c r="F734" s="190"/>
      <c r="G734" s="137"/>
      <c r="H734" s="41"/>
      <c r="I734" s="86"/>
    </row>
    <row r="735" spans="1:9" s="10" customFormat="1" x14ac:dyDescent="0.2">
      <c r="A735" s="26" t="s">
        <v>93</v>
      </c>
      <c r="B735" s="116"/>
      <c r="C735" s="116"/>
      <c r="D735" s="39" t="s">
        <v>448</v>
      </c>
      <c r="E735" s="40"/>
      <c r="F735" s="190"/>
      <c r="G735" s="137"/>
      <c r="H735" s="41"/>
      <c r="I735" s="86"/>
    </row>
    <row r="736" spans="1:9" s="10" customFormat="1" x14ac:dyDescent="0.2">
      <c r="A736" s="26" t="s">
        <v>93</v>
      </c>
      <c r="B736" s="116" t="s">
        <v>449</v>
      </c>
      <c r="C736" s="116"/>
      <c r="D736" s="39" t="s">
        <v>450</v>
      </c>
      <c r="E736" s="40"/>
      <c r="F736" s="190" t="s">
        <v>141</v>
      </c>
      <c r="G736" s="137">
        <v>1</v>
      </c>
      <c r="H736" s="41">
        <v>57.63</v>
      </c>
      <c r="I736" s="100">
        <f t="shared" ref="I736:I740" si="26">G736*H736</f>
        <v>57.63</v>
      </c>
    </row>
    <row r="737" spans="1:9" s="10" customFormat="1" x14ac:dyDescent="0.2">
      <c r="A737" s="26" t="s">
        <v>93</v>
      </c>
      <c r="B737" s="116" t="s">
        <v>451</v>
      </c>
      <c r="C737" s="116"/>
      <c r="D737" s="39" t="s">
        <v>452</v>
      </c>
      <c r="E737" s="40"/>
      <c r="F737" s="190" t="s">
        <v>141</v>
      </c>
      <c r="G737" s="137">
        <v>1</v>
      </c>
      <c r="H737" s="41">
        <v>94.83</v>
      </c>
      <c r="I737" s="100">
        <f t="shared" si="26"/>
        <v>94.83</v>
      </c>
    </row>
    <row r="738" spans="1:9" s="10" customFormat="1" ht="25.5" x14ac:dyDescent="0.2">
      <c r="A738" s="26" t="s">
        <v>93</v>
      </c>
      <c r="B738" s="116" t="s">
        <v>453</v>
      </c>
      <c r="C738" s="116"/>
      <c r="D738" s="39" t="s">
        <v>454</v>
      </c>
      <c r="E738" s="40"/>
      <c r="F738" s="190" t="s">
        <v>141</v>
      </c>
      <c r="G738" s="137">
        <v>1</v>
      </c>
      <c r="H738" s="41">
        <v>41.82</v>
      </c>
      <c r="I738" s="100">
        <f t="shared" si="26"/>
        <v>41.82</v>
      </c>
    </row>
    <row r="739" spans="1:9" s="10" customFormat="1" x14ac:dyDescent="0.2">
      <c r="A739" s="26" t="s">
        <v>93</v>
      </c>
      <c r="B739" s="116" t="s">
        <v>455</v>
      </c>
      <c r="C739" s="116"/>
      <c r="D739" s="39" t="s">
        <v>456</v>
      </c>
      <c r="E739" s="40"/>
      <c r="F739" s="190" t="s">
        <v>141</v>
      </c>
      <c r="G739" s="137">
        <v>1</v>
      </c>
      <c r="H739" s="41">
        <v>40.35</v>
      </c>
      <c r="I739" s="100">
        <f t="shared" si="26"/>
        <v>40.35</v>
      </c>
    </row>
    <row r="740" spans="1:9" s="10" customFormat="1" x14ac:dyDescent="0.2">
      <c r="A740" s="26" t="s">
        <v>93</v>
      </c>
      <c r="B740" s="116" t="s">
        <v>457</v>
      </c>
      <c r="C740" s="116"/>
      <c r="D740" s="39" t="s">
        <v>458</v>
      </c>
      <c r="E740" s="40"/>
      <c r="F740" s="190" t="s">
        <v>169</v>
      </c>
      <c r="G740" s="137">
        <v>45</v>
      </c>
      <c r="H740" s="41">
        <v>1.76</v>
      </c>
      <c r="I740" s="100">
        <f t="shared" si="26"/>
        <v>79.2</v>
      </c>
    </row>
    <row r="741" spans="1:9" s="10" customFormat="1" x14ac:dyDescent="0.2">
      <c r="A741" s="26" t="s">
        <v>93</v>
      </c>
      <c r="B741" s="116"/>
      <c r="C741" s="116"/>
      <c r="D741" s="39"/>
      <c r="E741" s="40"/>
      <c r="F741" s="190"/>
      <c r="G741" s="137"/>
      <c r="H741" s="41"/>
      <c r="I741" s="86"/>
    </row>
    <row r="742" spans="1:9" s="10" customFormat="1" x14ac:dyDescent="0.2">
      <c r="A742" s="26" t="s">
        <v>93</v>
      </c>
      <c r="B742" s="116"/>
      <c r="C742" s="116"/>
      <c r="D742" s="47" t="s">
        <v>459</v>
      </c>
      <c r="E742" s="40"/>
      <c r="F742" s="190"/>
      <c r="G742" s="137"/>
      <c r="H742" s="41"/>
      <c r="I742" s="86"/>
    </row>
    <row r="743" spans="1:9" s="10" customFormat="1" x14ac:dyDescent="0.2">
      <c r="A743" s="26" t="s">
        <v>93</v>
      </c>
      <c r="B743" s="116" t="s">
        <v>460</v>
      </c>
      <c r="C743" s="116"/>
      <c r="D743" s="39" t="s">
        <v>461</v>
      </c>
      <c r="E743" s="40"/>
      <c r="F743" s="190" t="s">
        <v>141</v>
      </c>
      <c r="G743" s="137">
        <v>1</v>
      </c>
      <c r="H743" s="41">
        <v>276.66000000000003</v>
      </c>
      <c r="I743" s="100">
        <f t="shared" ref="I743:I747" si="27">G743*H743</f>
        <v>276.66000000000003</v>
      </c>
    </row>
    <row r="744" spans="1:9" s="10" customFormat="1" x14ac:dyDescent="0.2">
      <c r="A744" s="26" t="s">
        <v>93</v>
      </c>
      <c r="B744" s="116" t="s">
        <v>462</v>
      </c>
      <c r="C744" s="116"/>
      <c r="D744" s="39" t="s">
        <v>463</v>
      </c>
      <c r="E744" s="40"/>
      <c r="F744" s="190" t="s">
        <v>141</v>
      </c>
      <c r="G744" s="137">
        <v>1</v>
      </c>
      <c r="H744" s="41">
        <v>108.96</v>
      </c>
      <c r="I744" s="100">
        <f t="shared" si="27"/>
        <v>108.96</v>
      </c>
    </row>
    <row r="745" spans="1:9" s="10" customFormat="1" x14ac:dyDescent="0.2">
      <c r="A745" s="26" t="s">
        <v>93</v>
      </c>
      <c r="B745" s="116" t="s">
        <v>464</v>
      </c>
      <c r="C745" s="116"/>
      <c r="D745" s="39" t="s">
        <v>465</v>
      </c>
      <c r="E745" s="40"/>
      <c r="F745" s="190" t="s">
        <v>141</v>
      </c>
      <c r="G745" s="137">
        <v>2</v>
      </c>
      <c r="H745" s="41">
        <v>33.299999999999997</v>
      </c>
      <c r="I745" s="100">
        <f t="shared" si="27"/>
        <v>66.599999999999994</v>
      </c>
    </row>
    <row r="746" spans="1:9" s="10" customFormat="1" x14ac:dyDescent="0.2">
      <c r="A746" s="26" t="s">
        <v>93</v>
      </c>
      <c r="B746" s="116" t="s">
        <v>466</v>
      </c>
      <c r="C746" s="116"/>
      <c r="D746" s="39" t="s">
        <v>467</v>
      </c>
      <c r="E746" s="40"/>
      <c r="F746" s="190" t="s">
        <v>141</v>
      </c>
      <c r="G746" s="137">
        <v>3</v>
      </c>
      <c r="H746" s="41">
        <v>50.51</v>
      </c>
      <c r="I746" s="100">
        <f t="shared" si="27"/>
        <v>151.53</v>
      </c>
    </row>
    <row r="747" spans="1:9" s="10" customFormat="1" x14ac:dyDescent="0.2">
      <c r="A747" s="26" t="s">
        <v>93</v>
      </c>
      <c r="B747" s="116" t="s">
        <v>468</v>
      </c>
      <c r="C747" s="116"/>
      <c r="D747" s="39" t="s">
        <v>469</v>
      </c>
      <c r="E747" s="40"/>
      <c r="F747" s="190" t="s">
        <v>169</v>
      </c>
      <c r="G747" s="137">
        <v>24</v>
      </c>
      <c r="H747" s="41">
        <v>12.92</v>
      </c>
      <c r="I747" s="100">
        <f t="shared" si="27"/>
        <v>310.08</v>
      </c>
    </row>
    <row r="748" spans="1:9" s="10" customFormat="1" x14ac:dyDescent="0.2">
      <c r="A748" s="26" t="s">
        <v>93</v>
      </c>
      <c r="B748" s="116"/>
      <c r="C748" s="116"/>
      <c r="D748" s="39"/>
      <c r="E748" s="40"/>
      <c r="F748" s="190"/>
      <c r="G748" s="137"/>
      <c r="H748" s="41"/>
      <c r="I748" s="86"/>
    </row>
    <row r="749" spans="1:9" s="10" customFormat="1" x14ac:dyDescent="0.2">
      <c r="A749" s="26" t="s">
        <v>93</v>
      </c>
      <c r="B749" s="116"/>
      <c r="C749" s="116"/>
      <c r="D749" s="47" t="s">
        <v>742</v>
      </c>
      <c r="E749" s="40"/>
      <c r="F749" s="190"/>
      <c r="G749" s="137"/>
      <c r="H749" s="41"/>
      <c r="I749" s="86"/>
    </row>
    <row r="750" spans="1:9" s="10" customFormat="1" x14ac:dyDescent="0.2">
      <c r="A750" s="26" t="s">
        <v>93</v>
      </c>
      <c r="B750" s="116" t="s">
        <v>470</v>
      </c>
      <c r="C750" s="116"/>
      <c r="D750" s="39" t="s">
        <v>471</v>
      </c>
      <c r="E750" s="40"/>
      <c r="F750" s="190" t="s">
        <v>141</v>
      </c>
      <c r="G750" s="137">
        <v>1</v>
      </c>
      <c r="H750" s="41">
        <v>226.44</v>
      </c>
      <c r="I750" s="100">
        <f t="shared" ref="I750:I757" si="28">G750*H750</f>
        <v>226.44</v>
      </c>
    </row>
    <row r="751" spans="1:9" s="10" customFormat="1" x14ac:dyDescent="0.2">
      <c r="A751" s="26" t="s">
        <v>93</v>
      </c>
      <c r="B751" s="116" t="s">
        <v>472</v>
      </c>
      <c r="C751" s="116"/>
      <c r="D751" s="39" t="s">
        <v>473</v>
      </c>
      <c r="E751" s="40"/>
      <c r="F751" s="190" t="s">
        <v>141</v>
      </c>
      <c r="G751" s="137">
        <v>8</v>
      </c>
      <c r="H751" s="41">
        <v>9.48</v>
      </c>
      <c r="I751" s="100">
        <f t="shared" si="28"/>
        <v>75.84</v>
      </c>
    </row>
    <row r="752" spans="1:9" s="10" customFormat="1" x14ac:dyDescent="0.2">
      <c r="A752" s="26" t="s">
        <v>93</v>
      </c>
      <c r="B752" s="116" t="s">
        <v>474</v>
      </c>
      <c r="C752" s="116"/>
      <c r="D752" s="39" t="s">
        <v>475</v>
      </c>
      <c r="E752" s="40"/>
      <c r="F752" s="190" t="s">
        <v>141</v>
      </c>
      <c r="G752" s="137">
        <v>1</v>
      </c>
      <c r="H752" s="41">
        <v>29.86</v>
      </c>
      <c r="I752" s="100">
        <f t="shared" si="28"/>
        <v>29.86</v>
      </c>
    </row>
    <row r="753" spans="1:9" s="10" customFormat="1" x14ac:dyDescent="0.2">
      <c r="A753" s="26" t="s">
        <v>93</v>
      </c>
      <c r="B753" s="116" t="s">
        <v>476</v>
      </c>
      <c r="C753" s="116"/>
      <c r="D753" s="39" t="s">
        <v>477</v>
      </c>
      <c r="E753" s="40"/>
      <c r="F753" s="190" t="s">
        <v>141</v>
      </c>
      <c r="G753" s="137">
        <v>1</v>
      </c>
      <c r="H753" s="41">
        <v>126.06</v>
      </c>
      <c r="I753" s="100">
        <f t="shared" si="28"/>
        <v>126.06</v>
      </c>
    </row>
    <row r="754" spans="1:9" s="10" customFormat="1" x14ac:dyDescent="0.2">
      <c r="A754" s="26" t="s">
        <v>93</v>
      </c>
      <c r="B754" s="116" t="s">
        <v>478</v>
      </c>
      <c r="C754" s="116"/>
      <c r="D754" s="39" t="s">
        <v>479</v>
      </c>
      <c r="E754" s="40"/>
      <c r="F754" s="190" t="s">
        <v>141</v>
      </c>
      <c r="G754" s="137">
        <v>2</v>
      </c>
      <c r="H754" s="41">
        <v>59.94</v>
      </c>
      <c r="I754" s="100">
        <f t="shared" si="28"/>
        <v>119.88</v>
      </c>
    </row>
    <row r="755" spans="1:9" s="10" customFormat="1" x14ac:dyDescent="0.2">
      <c r="A755" s="26" t="s">
        <v>93</v>
      </c>
      <c r="B755" s="116" t="s">
        <v>480</v>
      </c>
      <c r="C755" s="116"/>
      <c r="D755" s="39" t="s">
        <v>481</v>
      </c>
      <c r="E755" s="40"/>
      <c r="F755" s="190" t="s">
        <v>141</v>
      </c>
      <c r="G755" s="137">
        <v>3</v>
      </c>
      <c r="H755" s="41">
        <v>452.88</v>
      </c>
      <c r="I755" s="100">
        <f t="shared" si="28"/>
        <v>1358.6399999999999</v>
      </c>
    </row>
    <row r="756" spans="1:9" s="10" customFormat="1" x14ac:dyDescent="0.2">
      <c r="A756" s="26" t="s">
        <v>93</v>
      </c>
      <c r="B756" s="116" t="s">
        <v>482</v>
      </c>
      <c r="C756" s="116"/>
      <c r="D756" s="39" t="s">
        <v>483</v>
      </c>
      <c r="E756" s="40"/>
      <c r="F756" s="190" t="s">
        <v>141</v>
      </c>
      <c r="G756" s="137">
        <v>30</v>
      </c>
      <c r="H756" s="41">
        <v>2.06</v>
      </c>
      <c r="I756" s="100">
        <f t="shared" si="28"/>
        <v>61.800000000000004</v>
      </c>
    </row>
    <row r="757" spans="1:9" s="10" customFormat="1" x14ac:dyDescent="0.2">
      <c r="A757" s="26" t="s">
        <v>93</v>
      </c>
      <c r="B757" s="116" t="s">
        <v>457</v>
      </c>
      <c r="C757" s="116"/>
      <c r="D757" s="39" t="s">
        <v>458</v>
      </c>
      <c r="E757" s="40"/>
      <c r="F757" s="190" t="s">
        <v>169</v>
      </c>
      <c r="G757" s="137">
        <v>10</v>
      </c>
      <c r="H757" s="41">
        <v>1.76</v>
      </c>
      <c r="I757" s="100">
        <f t="shared" si="28"/>
        <v>17.600000000000001</v>
      </c>
    </row>
    <row r="758" spans="1:9" s="10" customFormat="1" x14ac:dyDescent="0.2">
      <c r="A758" s="26" t="s">
        <v>93</v>
      </c>
      <c r="B758" s="116"/>
      <c r="C758" s="116"/>
      <c r="D758" s="39"/>
      <c r="E758" s="40"/>
      <c r="F758" s="190"/>
      <c r="G758" s="137"/>
      <c r="H758" s="41"/>
      <c r="I758" s="86"/>
    </row>
    <row r="759" spans="1:9" s="10" customFormat="1" x14ac:dyDescent="0.2">
      <c r="A759" s="26" t="s">
        <v>93</v>
      </c>
      <c r="B759" s="116"/>
      <c r="C759" s="116"/>
      <c r="D759" s="47" t="s">
        <v>484</v>
      </c>
      <c r="E759" s="40"/>
      <c r="F759" s="190"/>
      <c r="G759" s="137"/>
      <c r="H759" s="41"/>
      <c r="I759" s="86"/>
    </row>
    <row r="760" spans="1:9" s="10" customFormat="1" x14ac:dyDescent="0.2">
      <c r="A760" s="26" t="s">
        <v>93</v>
      </c>
      <c r="B760" s="116" t="s">
        <v>468</v>
      </c>
      <c r="C760" s="116"/>
      <c r="D760" s="39" t="s">
        <v>469</v>
      </c>
      <c r="E760" s="40"/>
      <c r="F760" s="190" t="s">
        <v>169</v>
      </c>
      <c r="G760" s="137">
        <v>20</v>
      </c>
      <c r="H760" s="41">
        <v>12.92</v>
      </c>
      <c r="I760" s="100">
        <f t="shared" ref="I760:I765" si="29">G760*H760</f>
        <v>258.39999999999998</v>
      </c>
    </row>
    <row r="761" spans="1:9" s="10" customFormat="1" x14ac:dyDescent="0.2">
      <c r="A761" s="26" t="s">
        <v>93</v>
      </c>
      <c r="B761" s="116" t="s">
        <v>485</v>
      </c>
      <c r="C761" s="116"/>
      <c r="D761" s="39" t="s">
        <v>486</v>
      </c>
      <c r="E761" s="40"/>
      <c r="F761" s="190" t="s">
        <v>141</v>
      </c>
      <c r="G761" s="137">
        <v>1</v>
      </c>
      <c r="H761" s="41">
        <v>202.02</v>
      </c>
      <c r="I761" s="100">
        <f t="shared" si="29"/>
        <v>202.02</v>
      </c>
    </row>
    <row r="762" spans="1:9" s="10" customFormat="1" x14ac:dyDescent="0.2">
      <c r="A762" s="26" t="s">
        <v>93</v>
      </c>
      <c r="B762" s="116" t="s">
        <v>487</v>
      </c>
      <c r="C762" s="116"/>
      <c r="D762" s="39" t="s">
        <v>488</v>
      </c>
      <c r="E762" s="40"/>
      <c r="F762" s="190" t="s">
        <v>141</v>
      </c>
      <c r="G762" s="137">
        <v>1</v>
      </c>
      <c r="H762" s="41">
        <v>329.67</v>
      </c>
      <c r="I762" s="100">
        <f t="shared" si="29"/>
        <v>329.67</v>
      </c>
    </row>
    <row r="763" spans="1:9" s="10" customFormat="1" x14ac:dyDescent="0.2">
      <c r="A763" s="26" t="s">
        <v>93</v>
      </c>
      <c r="B763" s="116" t="s">
        <v>489</v>
      </c>
      <c r="C763" s="116"/>
      <c r="D763" s="39" t="s">
        <v>490</v>
      </c>
      <c r="E763" s="40"/>
      <c r="F763" s="190" t="s">
        <v>141</v>
      </c>
      <c r="G763" s="137">
        <v>1</v>
      </c>
      <c r="H763" s="41">
        <v>56.61</v>
      </c>
      <c r="I763" s="100">
        <f t="shared" si="29"/>
        <v>56.61</v>
      </c>
    </row>
    <row r="764" spans="1:9" s="10" customFormat="1" x14ac:dyDescent="0.2">
      <c r="A764" s="26" t="s">
        <v>93</v>
      </c>
      <c r="B764" s="116" t="s">
        <v>482</v>
      </c>
      <c r="C764" s="116"/>
      <c r="D764" s="39" t="s">
        <v>483</v>
      </c>
      <c r="E764" s="40"/>
      <c r="F764" s="190" t="s">
        <v>141</v>
      </c>
      <c r="G764" s="137">
        <v>85</v>
      </c>
      <c r="H764" s="41">
        <v>2.06</v>
      </c>
      <c r="I764" s="100">
        <f t="shared" si="29"/>
        <v>175.1</v>
      </c>
    </row>
    <row r="765" spans="1:9" s="10" customFormat="1" x14ac:dyDescent="0.2">
      <c r="A765" s="26" t="s">
        <v>93</v>
      </c>
      <c r="B765" s="116" t="s">
        <v>491</v>
      </c>
      <c r="C765" s="116"/>
      <c r="D765" s="39" t="s">
        <v>492</v>
      </c>
      <c r="E765" s="40"/>
      <c r="F765" s="190" t="s">
        <v>141</v>
      </c>
      <c r="G765" s="137">
        <v>45</v>
      </c>
      <c r="H765" s="41">
        <v>2.69</v>
      </c>
      <c r="I765" s="100">
        <f t="shared" si="29"/>
        <v>121.05</v>
      </c>
    </row>
    <row r="766" spans="1:9" s="10" customFormat="1" x14ac:dyDescent="0.2">
      <c r="A766" s="26" t="s">
        <v>93</v>
      </c>
      <c r="B766" s="116"/>
      <c r="C766" s="116"/>
      <c r="D766" s="39"/>
      <c r="E766" s="40"/>
      <c r="F766" s="190"/>
      <c r="G766" s="137"/>
      <c r="H766" s="41"/>
      <c r="I766" s="86"/>
    </row>
    <row r="767" spans="1:9" s="10" customFormat="1" x14ac:dyDescent="0.2">
      <c r="A767" s="26" t="s">
        <v>93</v>
      </c>
      <c r="B767" s="116"/>
      <c r="C767" s="116"/>
      <c r="D767" s="47" t="s">
        <v>493</v>
      </c>
      <c r="E767" s="40"/>
      <c r="F767" s="190"/>
      <c r="G767" s="137"/>
      <c r="H767" s="41"/>
      <c r="I767" s="86"/>
    </row>
    <row r="768" spans="1:9" s="10" customFormat="1" x14ac:dyDescent="0.2">
      <c r="A768" s="26" t="s">
        <v>93</v>
      </c>
      <c r="B768" s="116" t="s">
        <v>494</v>
      </c>
      <c r="C768" s="116"/>
      <c r="D768" s="39" t="s">
        <v>495</v>
      </c>
      <c r="E768" s="40"/>
      <c r="F768" s="190" t="s">
        <v>141</v>
      </c>
      <c r="G768" s="137">
        <v>1</v>
      </c>
      <c r="H768" s="41">
        <v>49.95</v>
      </c>
      <c r="I768" s="100">
        <f t="shared" ref="I768:I778" si="30">G768*H768</f>
        <v>49.95</v>
      </c>
    </row>
    <row r="769" spans="1:9" s="10" customFormat="1" x14ac:dyDescent="0.2">
      <c r="A769" s="26" t="s">
        <v>93</v>
      </c>
      <c r="B769" s="116" t="s">
        <v>496</v>
      </c>
      <c r="C769" s="116"/>
      <c r="D769" s="39" t="s">
        <v>497</v>
      </c>
      <c r="E769" s="40"/>
      <c r="F769" s="190" t="s">
        <v>141</v>
      </c>
      <c r="G769" s="137">
        <v>4</v>
      </c>
      <c r="H769" s="41">
        <v>157.84</v>
      </c>
      <c r="I769" s="100">
        <f t="shared" si="30"/>
        <v>631.36</v>
      </c>
    </row>
    <row r="770" spans="1:9" s="10" customFormat="1" x14ac:dyDescent="0.2">
      <c r="A770" s="26" t="s">
        <v>93</v>
      </c>
      <c r="B770" s="116" t="s">
        <v>498</v>
      </c>
      <c r="C770" s="116"/>
      <c r="D770" s="39" t="s">
        <v>499</v>
      </c>
      <c r="E770" s="40"/>
      <c r="F770" s="190" t="s">
        <v>141</v>
      </c>
      <c r="G770" s="137">
        <v>6</v>
      </c>
      <c r="H770" s="41">
        <v>6.83</v>
      </c>
      <c r="I770" s="100">
        <f t="shared" si="30"/>
        <v>40.980000000000004</v>
      </c>
    </row>
    <row r="771" spans="1:9" s="10" customFormat="1" x14ac:dyDescent="0.2">
      <c r="A771" s="26" t="s">
        <v>93</v>
      </c>
      <c r="B771" s="116" t="s">
        <v>500</v>
      </c>
      <c r="C771" s="116"/>
      <c r="D771" s="39" t="s">
        <v>501</v>
      </c>
      <c r="E771" s="40"/>
      <c r="F771" s="190" t="s">
        <v>141</v>
      </c>
      <c r="G771" s="137">
        <v>6</v>
      </c>
      <c r="H771" s="41">
        <v>26.64</v>
      </c>
      <c r="I771" s="100">
        <f t="shared" si="30"/>
        <v>159.84</v>
      </c>
    </row>
    <row r="772" spans="1:9" s="10" customFormat="1" x14ac:dyDescent="0.2">
      <c r="A772" s="26" t="s">
        <v>93</v>
      </c>
      <c r="B772" s="116" t="s">
        <v>470</v>
      </c>
      <c r="C772" s="116"/>
      <c r="D772" s="39" t="s">
        <v>471</v>
      </c>
      <c r="E772" s="40"/>
      <c r="F772" s="190" t="s">
        <v>141</v>
      </c>
      <c r="G772" s="137">
        <v>1</v>
      </c>
      <c r="H772" s="41">
        <v>226.44</v>
      </c>
      <c r="I772" s="100">
        <f t="shared" si="30"/>
        <v>226.44</v>
      </c>
    </row>
    <row r="773" spans="1:9" s="10" customFormat="1" ht="25.5" x14ac:dyDescent="0.2">
      <c r="A773" s="26" t="s">
        <v>93</v>
      </c>
      <c r="B773" s="116" t="s">
        <v>502</v>
      </c>
      <c r="C773" s="116"/>
      <c r="D773" s="39" t="s">
        <v>503</v>
      </c>
      <c r="E773" s="40"/>
      <c r="F773" s="190" t="s">
        <v>141</v>
      </c>
      <c r="G773" s="137">
        <v>3</v>
      </c>
      <c r="H773" s="41">
        <v>283.05</v>
      </c>
      <c r="I773" s="100">
        <f t="shared" si="30"/>
        <v>849.15000000000009</v>
      </c>
    </row>
    <row r="774" spans="1:9" s="10" customFormat="1" x14ac:dyDescent="0.2">
      <c r="A774" s="26" t="s">
        <v>93</v>
      </c>
      <c r="B774" s="116" t="s">
        <v>504</v>
      </c>
      <c r="C774" s="116"/>
      <c r="D774" s="39" t="s">
        <v>505</v>
      </c>
      <c r="E774" s="40"/>
      <c r="F774" s="190" t="s">
        <v>141</v>
      </c>
      <c r="G774" s="137">
        <v>1</v>
      </c>
      <c r="H774" s="41">
        <v>957.71</v>
      </c>
      <c r="I774" s="100">
        <f t="shared" si="30"/>
        <v>957.71</v>
      </c>
    </row>
    <row r="775" spans="1:9" s="10" customFormat="1" x14ac:dyDescent="0.2">
      <c r="A775" s="26" t="s">
        <v>93</v>
      </c>
      <c r="B775" s="116" t="s">
        <v>489</v>
      </c>
      <c r="C775" s="116"/>
      <c r="D775" s="39" t="s">
        <v>490</v>
      </c>
      <c r="E775" s="40"/>
      <c r="F775" s="190" t="s">
        <v>141</v>
      </c>
      <c r="G775" s="137">
        <v>1</v>
      </c>
      <c r="H775" s="41">
        <v>56.61</v>
      </c>
      <c r="I775" s="100">
        <f t="shared" si="30"/>
        <v>56.61</v>
      </c>
    </row>
    <row r="776" spans="1:9" s="10" customFormat="1" x14ac:dyDescent="0.2">
      <c r="A776" s="26" t="s">
        <v>93</v>
      </c>
      <c r="B776" s="116" t="s">
        <v>506</v>
      </c>
      <c r="C776" s="116"/>
      <c r="D776" s="39" t="s">
        <v>507</v>
      </c>
      <c r="E776" s="40"/>
      <c r="F776" s="190" t="s">
        <v>141</v>
      </c>
      <c r="G776" s="137">
        <v>13</v>
      </c>
      <c r="H776" s="41">
        <v>7.24</v>
      </c>
      <c r="I776" s="100">
        <f t="shared" si="30"/>
        <v>94.12</v>
      </c>
    </row>
    <row r="777" spans="1:9" s="10" customFormat="1" x14ac:dyDescent="0.2">
      <c r="A777" s="26" t="s">
        <v>93</v>
      </c>
      <c r="B777" s="116" t="s">
        <v>482</v>
      </c>
      <c r="C777" s="116"/>
      <c r="D777" s="39" t="s">
        <v>483</v>
      </c>
      <c r="E777" s="40"/>
      <c r="F777" s="190" t="s">
        <v>141</v>
      </c>
      <c r="G777" s="137">
        <v>85</v>
      </c>
      <c r="H777" s="41">
        <v>2.06</v>
      </c>
      <c r="I777" s="100">
        <f t="shared" si="30"/>
        <v>175.1</v>
      </c>
    </row>
    <row r="778" spans="1:9" s="10" customFormat="1" x14ac:dyDescent="0.2">
      <c r="A778" s="26" t="s">
        <v>93</v>
      </c>
      <c r="B778" s="116" t="s">
        <v>491</v>
      </c>
      <c r="C778" s="116"/>
      <c r="D778" s="39" t="s">
        <v>492</v>
      </c>
      <c r="E778" s="40"/>
      <c r="F778" s="190" t="s">
        <v>141</v>
      </c>
      <c r="G778" s="137">
        <v>45</v>
      </c>
      <c r="H778" s="41">
        <v>2.69</v>
      </c>
      <c r="I778" s="100">
        <f t="shared" si="30"/>
        <v>121.05</v>
      </c>
    </row>
    <row r="779" spans="1:9" s="10" customFormat="1" x14ac:dyDescent="0.2">
      <c r="A779" s="26" t="s">
        <v>93</v>
      </c>
      <c r="B779" s="116"/>
      <c r="C779" s="116"/>
      <c r="D779" s="39"/>
      <c r="E779" s="40"/>
      <c r="F779" s="190"/>
      <c r="G779" s="137"/>
      <c r="H779" s="41"/>
      <c r="I779" s="86"/>
    </row>
    <row r="780" spans="1:9" s="10" customFormat="1" x14ac:dyDescent="0.2">
      <c r="A780" s="26" t="s">
        <v>93</v>
      </c>
      <c r="B780" s="116"/>
      <c r="C780" s="116"/>
      <c r="D780" s="47" t="s">
        <v>508</v>
      </c>
      <c r="E780" s="40"/>
      <c r="F780" s="190"/>
      <c r="G780" s="137"/>
      <c r="H780" s="41"/>
      <c r="I780" s="86"/>
    </row>
    <row r="781" spans="1:9" s="10" customFormat="1" x14ac:dyDescent="0.2">
      <c r="A781" s="26" t="s">
        <v>93</v>
      </c>
      <c r="B781" s="116" t="s">
        <v>509</v>
      </c>
      <c r="C781" s="116"/>
      <c r="D781" s="39" t="s">
        <v>510</v>
      </c>
      <c r="E781" s="40"/>
      <c r="F781" s="190" t="s">
        <v>169</v>
      </c>
      <c r="G781" s="137">
        <v>750</v>
      </c>
      <c r="H781" s="41">
        <v>1.84</v>
      </c>
      <c r="I781" s="100">
        <f t="shared" ref="I781:I782" si="31">G781*H781</f>
        <v>1380</v>
      </c>
    </row>
    <row r="782" spans="1:9" s="10" customFormat="1" x14ac:dyDescent="0.2">
      <c r="A782" s="26" t="s">
        <v>93</v>
      </c>
      <c r="B782" s="116" t="s">
        <v>511</v>
      </c>
      <c r="C782" s="116"/>
      <c r="D782" s="39" t="s">
        <v>512</v>
      </c>
      <c r="E782" s="40"/>
      <c r="F782" s="190" t="s">
        <v>141</v>
      </c>
      <c r="G782" s="137">
        <v>31</v>
      </c>
      <c r="H782" s="41">
        <v>29.06</v>
      </c>
      <c r="I782" s="100">
        <f t="shared" si="31"/>
        <v>900.86</v>
      </c>
    </row>
    <row r="783" spans="1:9" s="10" customFormat="1" x14ac:dyDescent="0.2">
      <c r="A783" s="26" t="s">
        <v>93</v>
      </c>
      <c r="B783" s="116"/>
      <c r="C783" s="116"/>
      <c r="D783" s="39"/>
      <c r="E783" s="40"/>
      <c r="F783" s="190"/>
      <c r="G783" s="137"/>
      <c r="H783" s="41"/>
      <c r="I783" s="86"/>
    </row>
    <row r="784" spans="1:9" s="10" customFormat="1" x14ac:dyDescent="0.2">
      <c r="A784" s="26" t="s">
        <v>93</v>
      </c>
      <c r="B784" s="116"/>
      <c r="C784" s="116"/>
      <c r="D784" s="47" t="s">
        <v>513</v>
      </c>
      <c r="E784" s="40"/>
      <c r="F784" s="190"/>
      <c r="G784" s="137"/>
      <c r="H784" s="41"/>
      <c r="I784" s="86"/>
    </row>
    <row r="785" spans="1:9" s="10" customFormat="1" ht="31.5" x14ac:dyDescent="0.2">
      <c r="A785" s="26" t="s">
        <v>93</v>
      </c>
      <c r="B785" s="116"/>
      <c r="C785" s="116"/>
      <c r="D785" s="39" t="s">
        <v>514</v>
      </c>
      <c r="E785" s="40"/>
      <c r="F785" s="190"/>
      <c r="G785" s="137"/>
      <c r="H785" s="41"/>
      <c r="I785" s="86"/>
    </row>
    <row r="786" spans="1:9" s="10" customFormat="1" ht="78.75" x14ac:dyDescent="0.2">
      <c r="A786" s="26" t="s">
        <v>93</v>
      </c>
      <c r="B786" s="116" t="s">
        <v>515</v>
      </c>
      <c r="C786" s="116"/>
      <c r="D786" s="39" t="s">
        <v>516</v>
      </c>
      <c r="E786" s="40"/>
      <c r="F786" s="190" t="s">
        <v>141</v>
      </c>
      <c r="G786" s="137">
        <v>31</v>
      </c>
      <c r="H786" s="41">
        <v>389.18</v>
      </c>
      <c r="I786" s="100">
        <f t="shared" ref="I786:I789" si="32">G786*H786</f>
        <v>12064.58</v>
      </c>
    </row>
    <row r="787" spans="1:9" s="10" customFormat="1" x14ac:dyDescent="0.2">
      <c r="A787" s="26" t="s">
        <v>93</v>
      </c>
      <c r="B787" s="116" t="s">
        <v>517</v>
      </c>
      <c r="C787" s="116"/>
      <c r="D787" s="39" t="s">
        <v>518</v>
      </c>
      <c r="E787" s="40"/>
      <c r="F787" s="190" t="s">
        <v>141</v>
      </c>
      <c r="G787" s="137">
        <v>31</v>
      </c>
      <c r="H787" s="41">
        <v>23.39</v>
      </c>
      <c r="I787" s="100">
        <f t="shared" si="32"/>
        <v>725.09</v>
      </c>
    </row>
    <row r="788" spans="1:9" s="10" customFormat="1" x14ac:dyDescent="0.2">
      <c r="A788" s="26" t="s">
        <v>93</v>
      </c>
      <c r="B788" s="116" t="s">
        <v>519</v>
      </c>
      <c r="C788" s="116"/>
      <c r="D788" s="39" t="s">
        <v>520</v>
      </c>
      <c r="E788" s="40"/>
      <c r="F788" s="190" t="s">
        <v>167</v>
      </c>
      <c r="G788" s="137">
        <v>31</v>
      </c>
      <c r="H788" s="41">
        <v>6.29</v>
      </c>
      <c r="I788" s="100">
        <f t="shared" si="32"/>
        <v>194.99</v>
      </c>
    </row>
    <row r="789" spans="1:9" s="10" customFormat="1" ht="55.5" customHeight="1" x14ac:dyDescent="0.2">
      <c r="A789" s="26" t="s">
        <v>93</v>
      </c>
      <c r="B789" s="116" t="s">
        <v>521</v>
      </c>
      <c r="C789" s="116"/>
      <c r="D789" s="39" t="s">
        <v>522</v>
      </c>
      <c r="E789" s="40"/>
      <c r="F789" s="190" t="s">
        <v>141</v>
      </c>
      <c r="G789" s="137">
        <v>31</v>
      </c>
      <c r="H789" s="41">
        <v>50</v>
      </c>
      <c r="I789" s="100">
        <f t="shared" si="32"/>
        <v>1550</v>
      </c>
    </row>
    <row r="790" spans="1:9" s="10" customFormat="1" x14ac:dyDescent="0.2">
      <c r="A790" s="26" t="s">
        <v>93</v>
      </c>
      <c r="B790" s="116"/>
      <c r="C790" s="116"/>
      <c r="D790" s="39"/>
      <c r="E790" s="40"/>
      <c r="F790" s="190"/>
      <c r="G790" s="137"/>
      <c r="H790" s="41"/>
      <c r="I790" s="86"/>
    </row>
    <row r="791" spans="1:9" s="10" customFormat="1" ht="31.5" x14ac:dyDescent="0.2">
      <c r="A791" s="26" t="s">
        <v>93</v>
      </c>
      <c r="B791" s="116"/>
      <c r="C791" s="116"/>
      <c r="D791" s="39" t="s">
        <v>523</v>
      </c>
      <c r="E791" s="40"/>
      <c r="F791" s="190"/>
      <c r="G791" s="137"/>
      <c r="H791" s="41"/>
      <c r="I791" s="86"/>
    </row>
    <row r="792" spans="1:9" s="10" customFormat="1" ht="31.5" x14ac:dyDescent="0.2">
      <c r="A792" s="26" t="s">
        <v>93</v>
      </c>
      <c r="B792" s="116" t="s">
        <v>524</v>
      </c>
      <c r="C792" s="116"/>
      <c r="D792" s="39" t="s">
        <v>525</v>
      </c>
      <c r="E792" s="40"/>
      <c r="F792" s="190" t="s">
        <v>141</v>
      </c>
      <c r="G792" s="137">
        <v>1</v>
      </c>
      <c r="H792" s="41">
        <v>2875.6</v>
      </c>
      <c r="I792" s="100">
        <f t="shared" ref="I792:I796" si="33">G792*H792</f>
        <v>2875.6</v>
      </c>
    </row>
    <row r="793" spans="1:9" s="10" customFormat="1" ht="47.25" x14ac:dyDescent="0.2">
      <c r="A793" s="26" t="s">
        <v>93</v>
      </c>
      <c r="B793" s="116" t="s">
        <v>526</v>
      </c>
      <c r="C793" s="116"/>
      <c r="D793" s="39" t="s">
        <v>527</v>
      </c>
      <c r="E793" s="40"/>
      <c r="F793" s="190" t="s">
        <v>167</v>
      </c>
      <c r="G793" s="137">
        <v>1</v>
      </c>
      <c r="H793" s="41">
        <v>780</v>
      </c>
      <c r="I793" s="100">
        <f t="shared" si="33"/>
        <v>780</v>
      </c>
    </row>
    <row r="794" spans="1:9" s="10" customFormat="1" ht="63" x14ac:dyDescent="0.2">
      <c r="A794" s="26" t="s">
        <v>93</v>
      </c>
      <c r="B794" s="116" t="s">
        <v>528</v>
      </c>
      <c r="C794" s="116"/>
      <c r="D794" s="39" t="s">
        <v>529</v>
      </c>
      <c r="E794" s="40"/>
      <c r="F794" s="190" t="s">
        <v>530</v>
      </c>
      <c r="G794" s="137">
        <v>32</v>
      </c>
      <c r="H794" s="41">
        <v>50</v>
      </c>
      <c r="I794" s="100">
        <f t="shared" si="33"/>
        <v>1600</v>
      </c>
    </row>
    <row r="795" spans="1:9" s="10" customFormat="1" ht="63" x14ac:dyDescent="0.2">
      <c r="A795" s="26" t="s">
        <v>93</v>
      </c>
      <c r="B795" s="116" t="s">
        <v>531</v>
      </c>
      <c r="C795" s="116"/>
      <c r="D795" s="39" t="s">
        <v>532</v>
      </c>
      <c r="E795" s="40"/>
      <c r="F795" s="190" t="s">
        <v>167</v>
      </c>
      <c r="G795" s="137">
        <v>1</v>
      </c>
      <c r="H795" s="41">
        <v>2500</v>
      </c>
      <c r="I795" s="100">
        <f t="shared" si="33"/>
        <v>2500</v>
      </c>
    </row>
    <row r="796" spans="1:9" s="10" customFormat="1" ht="189" x14ac:dyDescent="0.2">
      <c r="A796" s="26" t="s">
        <v>93</v>
      </c>
      <c r="B796" s="116" t="s">
        <v>533</v>
      </c>
      <c r="C796" s="116"/>
      <c r="D796" s="39" t="s">
        <v>534</v>
      </c>
      <c r="E796" s="40"/>
      <c r="F796" s="190" t="s">
        <v>167</v>
      </c>
      <c r="G796" s="137">
        <v>1</v>
      </c>
      <c r="H796" s="41">
        <v>3000</v>
      </c>
      <c r="I796" s="100">
        <f t="shared" si="33"/>
        <v>3000</v>
      </c>
    </row>
    <row r="797" spans="1:9" s="10" customFormat="1" x14ac:dyDescent="0.2">
      <c r="A797" s="26" t="s">
        <v>93</v>
      </c>
      <c r="B797" s="116"/>
      <c r="C797" s="116"/>
      <c r="D797" s="39"/>
      <c r="E797" s="40"/>
      <c r="F797" s="190"/>
      <c r="G797" s="137"/>
      <c r="H797" s="41"/>
      <c r="I797" s="86"/>
    </row>
    <row r="798" spans="1:9" s="10" customFormat="1" ht="31.5" x14ac:dyDescent="0.2">
      <c r="A798" s="26" t="s">
        <v>93</v>
      </c>
      <c r="B798" s="116"/>
      <c r="C798" s="116"/>
      <c r="D798" s="47" t="s">
        <v>535</v>
      </c>
      <c r="E798" s="40"/>
      <c r="F798" s="190"/>
      <c r="G798" s="137"/>
      <c r="H798" s="41"/>
      <c r="I798" s="86"/>
    </row>
    <row r="799" spans="1:9" s="10" customFormat="1" ht="31.5" x14ac:dyDescent="0.2">
      <c r="A799" s="26" t="s">
        <v>93</v>
      </c>
      <c r="B799" s="116" t="s">
        <v>536</v>
      </c>
      <c r="C799" s="116"/>
      <c r="D799" s="39" t="s">
        <v>537</v>
      </c>
      <c r="E799" s="40"/>
      <c r="F799" s="190" t="s">
        <v>141</v>
      </c>
      <c r="G799" s="137">
        <v>2</v>
      </c>
      <c r="H799" s="41"/>
      <c r="I799" s="86"/>
    </row>
    <row r="800" spans="1:9" s="10" customFormat="1" ht="47.25" x14ac:dyDescent="0.2">
      <c r="A800" s="26" t="s">
        <v>93</v>
      </c>
      <c r="B800" s="116" t="s">
        <v>538</v>
      </c>
      <c r="C800" s="116"/>
      <c r="D800" s="39" t="s">
        <v>539</v>
      </c>
      <c r="E800" s="40"/>
      <c r="F800" s="190" t="s">
        <v>141</v>
      </c>
      <c r="G800" s="137">
        <v>1</v>
      </c>
      <c r="H800" s="41"/>
      <c r="I800" s="86"/>
    </row>
    <row r="801" spans="1:10" s="10" customFormat="1" ht="31.5" x14ac:dyDescent="0.2">
      <c r="A801" s="26" t="s">
        <v>93</v>
      </c>
      <c r="B801" s="116" t="s">
        <v>540</v>
      </c>
      <c r="C801" s="116"/>
      <c r="D801" s="39" t="s">
        <v>541</v>
      </c>
      <c r="E801" s="40"/>
      <c r="F801" s="190" t="s">
        <v>141</v>
      </c>
      <c r="G801" s="137">
        <v>2</v>
      </c>
      <c r="H801" s="41">
        <v>252.86</v>
      </c>
      <c r="I801" s="100">
        <f t="shared" ref="I801:I807" si="34">G801*H801</f>
        <v>505.72</v>
      </c>
    </row>
    <row r="802" spans="1:10" s="10" customFormat="1" x14ac:dyDescent="0.2">
      <c r="A802" s="26" t="s">
        <v>93</v>
      </c>
      <c r="B802" s="116" t="s">
        <v>542</v>
      </c>
      <c r="C802" s="116"/>
      <c r="D802" s="39" t="s">
        <v>543</v>
      </c>
      <c r="E802" s="40"/>
      <c r="F802" s="190" t="s">
        <v>141</v>
      </c>
      <c r="G802" s="137">
        <v>31</v>
      </c>
      <c r="H802" s="41">
        <v>1.48</v>
      </c>
      <c r="I802" s="100">
        <f t="shared" si="34"/>
        <v>45.88</v>
      </c>
    </row>
    <row r="803" spans="1:10" s="10" customFormat="1" ht="25.5" x14ac:dyDescent="0.2">
      <c r="A803" s="26" t="s">
        <v>93</v>
      </c>
      <c r="B803" s="116" t="s">
        <v>544</v>
      </c>
      <c r="C803" s="116"/>
      <c r="D803" s="39" t="s">
        <v>545</v>
      </c>
      <c r="E803" s="40"/>
      <c r="F803" s="190" t="s">
        <v>141</v>
      </c>
      <c r="G803" s="137">
        <v>2</v>
      </c>
      <c r="H803" s="41">
        <v>157.4</v>
      </c>
      <c r="I803" s="100">
        <f t="shared" si="34"/>
        <v>314.8</v>
      </c>
    </row>
    <row r="804" spans="1:10" s="10" customFormat="1" ht="47.25" x14ac:dyDescent="0.2">
      <c r="A804" s="26" t="s">
        <v>93</v>
      </c>
      <c r="B804" s="116" t="s">
        <v>546</v>
      </c>
      <c r="C804" s="116"/>
      <c r="D804" s="39" t="s">
        <v>547</v>
      </c>
      <c r="E804" s="40"/>
      <c r="F804" s="190" t="s">
        <v>169</v>
      </c>
      <c r="G804" s="137">
        <v>1500</v>
      </c>
      <c r="H804" s="41">
        <v>1.1000000000000001</v>
      </c>
      <c r="I804" s="100">
        <f t="shared" si="34"/>
        <v>1650.0000000000002</v>
      </c>
    </row>
    <row r="805" spans="1:10" s="10" customFormat="1" x14ac:dyDescent="0.2">
      <c r="A805" s="26" t="s">
        <v>93</v>
      </c>
      <c r="B805" s="116" t="s">
        <v>548</v>
      </c>
      <c r="C805" s="116"/>
      <c r="D805" s="39" t="s">
        <v>549</v>
      </c>
      <c r="E805" s="40"/>
      <c r="F805" s="190" t="s">
        <v>141</v>
      </c>
      <c r="G805" s="137">
        <v>31</v>
      </c>
      <c r="H805" s="41">
        <v>8.7899999999999991</v>
      </c>
      <c r="I805" s="100">
        <f t="shared" si="34"/>
        <v>272.48999999999995</v>
      </c>
    </row>
    <row r="806" spans="1:10" s="10" customFormat="1" ht="31.5" x14ac:dyDescent="0.2">
      <c r="A806" s="26" t="s">
        <v>93</v>
      </c>
      <c r="B806" s="116" t="s">
        <v>550</v>
      </c>
      <c r="C806" s="116"/>
      <c r="D806" s="39" t="s">
        <v>551</v>
      </c>
      <c r="E806" s="40"/>
      <c r="F806" s="190" t="s">
        <v>141</v>
      </c>
      <c r="G806" s="137">
        <v>31</v>
      </c>
      <c r="H806" s="41">
        <v>11.57</v>
      </c>
      <c r="I806" s="100">
        <f t="shared" si="34"/>
        <v>358.67</v>
      </c>
    </row>
    <row r="807" spans="1:10" s="10" customFormat="1" x14ac:dyDescent="0.2">
      <c r="A807" s="26" t="s">
        <v>93</v>
      </c>
      <c r="B807" s="116" t="s">
        <v>552</v>
      </c>
      <c r="C807" s="116"/>
      <c r="D807" s="39" t="s">
        <v>553</v>
      </c>
      <c r="E807" s="40"/>
      <c r="F807" s="190" t="s">
        <v>141</v>
      </c>
      <c r="G807" s="137">
        <v>31</v>
      </c>
      <c r="H807" s="41">
        <v>5.44</v>
      </c>
      <c r="I807" s="100">
        <f t="shared" si="34"/>
        <v>168.64000000000001</v>
      </c>
    </row>
    <row r="808" spans="1:10" s="10" customFormat="1" x14ac:dyDescent="0.2">
      <c r="A808" s="26" t="s">
        <v>93</v>
      </c>
      <c r="B808" s="116"/>
      <c r="C808" s="116"/>
      <c r="D808" s="39"/>
      <c r="E808" s="40"/>
      <c r="F808" s="190"/>
      <c r="G808" s="137"/>
      <c r="H808" s="41"/>
      <c r="I808" s="86"/>
    </row>
    <row r="809" spans="1:10" s="10" customFormat="1" x14ac:dyDescent="0.2">
      <c r="A809" s="26" t="s">
        <v>93</v>
      </c>
      <c r="B809" s="116" t="s">
        <v>554</v>
      </c>
      <c r="C809" s="116"/>
      <c r="D809" s="39" t="s">
        <v>163</v>
      </c>
      <c r="E809" s="40"/>
      <c r="F809" s="190" t="s">
        <v>164</v>
      </c>
      <c r="G809" s="109">
        <v>0.02</v>
      </c>
      <c r="H809" s="41">
        <f>SUM(I725:I807)</f>
        <v>39246.759999999995</v>
      </c>
      <c r="I809" s="100">
        <f>G809*H809</f>
        <v>784.9351999999999</v>
      </c>
    </row>
    <row r="810" spans="1:10" s="10" customFormat="1" x14ac:dyDescent="0.2">
      <c r="A810" s="26" t="s">
        <v>93</v>
      </c>
      <c r="B810" s="116"/>
      <c r="C810" s="116"/>
      <c r="D810" s="39"/>
      <c r="E810" s="40"/>
      <c r="F810" s="190"/>
      <c r="G810" s="137"/>
      <c r="H810" s="41"/>
      <c r="I810" s="86"/>
    </row>
    <row r="811" spans="1:10" s="10" customFormat="1" x14ac:dyDescent="0.2">
      <c r="A811" s="26" t="s">
        <v>93</v>
      </c>
      <c r="B811" s="116" t="s">
        <v>555</v>
      </c>
      <c r="C811" s="116"/>
      <c r="D811" s="39" t="s">
        <v>556</v>
      </c>
      <c r="E811" s="40"/>
      <c r="F811" s="190" t="s">
        <v>167</v>
      </c>
      <c r="G811" s="137">
        <v>1</v>
      </c>
      <c r="H811" s="41">
        <v>410</v>
      </c>
      <c r="I811" s="100">
        <f>G811*H811</f>
        <v>410</v>
      </c>
    </row>
    <row r="812" spans="1:10" s="10" customFormat="1" x14ac:dyDescent="0.2">
      <c r="A812" s="26" t="s">
        <v>93</v>
      </c>
      <c r="B812" s="116"/>
      <c r="C812" s="116"/>
      <c r="D812" s="39"/>
      <c r="E812" s="40"/>
      <c r="F812" s="62"/>
      <c r="G812" s="137"/>
      <c r="H812" s="41"/>
      <c r="I812" s="92"/>
    </row>
    <row r="813" spans="1:10" s="10" customFormat="1" ht="16.5" thickBot="1" x14ac:dyDescent="0.25">
      <c r="A813" s="49" t="s">
        <v>93</v>
      </c>
      <c r="B813" s="117" t="s">
        <v>136</v>
      </c>
      <c r="C813" s="117"/>
      <c r="D813" s="50" t="s">
        <v>744</v>
      </c>
      <c r="E813" s="78"/>
      <c r="F813" s="178"/>
      <c r="G813" s="168"/>
      <c r="H813" s="155"/>
      <c r="I813" s="101">
        <f>SUM(I725:I812)</f>
        <v>40441.695199999995</v>
      </c>
    </row>
    <row r="814" spans="1:10" s="10" customFormat="1" ht="16.5" thickTop="1" x14ac:dyDescent="0.2">
      <c r="A814" s="26"/>
      <c r="B814" s="116"/>
      <c r="C814" s="116"/>
      <c r="D814" s="39"/>
      <c r="E814" s="72"/>
      <c r="F814" s="62"/>
      <c r="G814" s="137"/>
      <c r="H814" s="41"/>
      <c r="I814" s="92"/>
    </row>
    <row r="815" spans="1:10" s="10" customFormat="1" x14ac:dyDescent="0.2">
      <c r="A815" s="26"/>
      <c r="B815" s="116"/>
      <c r="C815" s="116"/>
      <c r="D815" s="39"/>
      <c r="E815" s="40"/>
      <c r="F815" s="62"/>
      <c r="G815" s="137"/>
      <c r="H815" s="41"/>
      <c r="I815" s="92"/>
    </row>
    <row r="816" spans="1:10" s="6" customFormat="1" x14ac:dyDescent="0.25">
      <c r="A816" s="26"/>
      <c r="B816" s="116"/>
      <c r="C816" s="116"/>
      <c r="D816" s="39"/>
      <c r="E816" s="40"/>
      <c r="F816" s="62"/>
      <c r="G816" s="136"/>
      <c r="H816" s="91"/>
      <c r="I816" s="92"/>
      <c r="J816" s="9"/>
    </row>
    <row r="817" spans="1:10" s="6" customFormat="1" ht="31.5" x14ac:dyDescent="0.25">
      <c r="A817" s="29" t="s">
        <v>333</v>
      </c>
      <c r="B817" s="29" t="str">
        <f>A817</f>
        <v>XII.</v>
      </c>
      <c r="C817" s="29"/>
      <c r="D817" s="32" t="s">
        <v>595</v>
      </c>
      <c r="E817" s="72"/>
      <c r="F817" s="171" t="s">
        <v>31</v>
      </c>
      <c r="G817" s="164" t="s">
        <v>32</v>
      </c>
      <c r="H817" s="147" t="s">
        <v>33</v>
      </c>
      <c r="I817" s="95" t="s">
        <v>34</v>
      </c>
      <c r="J817" s="9"/>
    </row>
    <row r="818" spans="1:10" s="6" customFormat="1" x14ac:dyDescent="0.25">
      <c r="A818" s="26" t="s">
        <v>333</v>
      </c>
      <c r="B818" s="116"/>
      <c r="C818" s="116"/>
      <c r="D818" s="48"/>
      <c r="E818" s="40"/>
      <c r="F818" s="62"/>
      <c r="G818" s="136"/>
      <c r="H818" s="91"/>
      <c r="I818" s="92"/>
      <c r="J818" s="9"/>
    </row>
    <row r="819" spans="1:10" s="6" customFormat="1" x14ac:dyDescent="0.25">
      <c r="A819" s="26" t="s">
        <v>333</v>
      </c>
      <c r="B819" s="116"/>
      <c r="C819" s="116"/>
      <c r="D819" s="39"/>
      <c r="E819" s="40"/>
      <c r="F819" s="62"/>
      <c r="G819" s="136"/>
      <c r="H819" s="91"/>
      <c r="I819" s="92"/>
      <c r="J819" s="9"/>
    </row>
    <row r="820" spans="1:10" s="6" customFormat="1" x14ac:dyDescent="0.25">
      <c r="A820" s="26" t="s">
        <v>333</v>
      </c>
      <c r="B820" s="116" t="s">
        <v>140</v>
      </c>
      <c r="C820" s="116"/>
      <c r="D820" s="39" t="s">
        <v>227</v>
      </c>
      <c r="E820" s="40"/>
      <c r="F820" s="62" t="s">
        <v>169</v>
      </c>
      <c r="G820" s="136">
        <v>65</v>
      </c>
      <c r="H820" s="91">
        <v>1.4</v>
      </c>
      <c r="I820" s="100">
        <f>G820*H820</f>
        <v>91</v>
      </c>
      <c r="J820" s="9"/>
    </row>
    <row r="821" spans="1:10" s="6" customFormat="1" x14ac:dyDescent="0.25">
      <c r="A821" s="26" t="s">
        <v>333</v>
      </c>
      <c r="B821" s="116"/>
      <c r="C821" s="116"/>
      <c r="D821" s="39"/>
      <c r="E821" s="40"/>
      <c r="F821" s="62"/>
      <c r="G821" s="136"/>
      <c r="H821" s="91"/>
      <c r="I821" s="92"/>
      <c r="J821" s="9"/>
    </row>
    <row r="822" spans="1:10" s="6" customFormat="1" ht="22.5" customHeight="1" x14ac:dyDescent="0.25">
      <c r="A822" s="26" t="s">
        <v>333</v>
      </c>
      <c r="B822" s="116" t="s">
        <v>127</v>
      </c>
      <c r="C822" s="116"/>
      <c r="D822" s="39" t="s">
        <v>122</v>
      </c>
      <c r="E822" s="40"/>
      <c r="F822" s="62" t="s">
        <v>169</v>
      </c>
      <c r="G822" s="136">
        <v>32</v>
      </c>
      <c r="H822" s="91">
        <v>1.1000000000000001</v>
      </c>
      <c r="I822" s="100">
        <f>G822*H822</f>
        <v>35.200000000000003</v>
      </c>
      <c r="J822" s="9"/>
    </row>
    <row r="823" spans="1:10" s="6" customFormat="1" x14ac:dyDescent="0.25">
      <c r="A823" s="26" t="s">
        <v>333</v>
      </c>
      <c r="B823" s="116"/>
      <c r="C823" s="116"/>
      <c r="D823" s="39"/>
      <c r="E823" s="40"/>
      <c r="F823" s="62"/>
      <c r="G823" s="136"/>
      <c r="H823" s="91"/>
      <c r="I823" s="92"/>
      <c r="J823" s="9"/>
    </row>
    <row r="824" spans="1:10" s="6" customFormat="1" ht="35.25" customHeight="1" x14ac:dyDescent="0.25">
      <c r="A824" s="26" t="s">
        <v>333</v>
      </c>
      <c r="B824" s="116" t="s">
        <v>142</v>
      </c>
      <c r="C824" s="116"/>
      <c r="D824" s="39" t="s">
        <v>596</v>
      </c>
      <c r="E824" s="40"/>
      <c r="F824" s="62" t="s">
        <v>169</v>
      </c>
      <c r="G824" s="136">
        <v>164</v>
      </c>
      <c r="H824" s="91">
        <v>1.1000000000000001</v>
      </c>
      <c r="I824" s="100">
        <f>G824*H824</f>
        <v>180.4</v>
      </c>
      <c r="J824" s="9"/>
    </row>
    <row r="825" spans="1:10" s="6" customFormat="1" x14ac:dyDescent="0.25">
      <c r="A825" s="26" t="s">
        <v>333</v>
      </c>
      <c r="B825" s="116"/>
      <c r="C825" s="116"/>
      <c r="D825" s="39"/>
      <c r="E825" s="40"/>
      <c r="F825" s="62"/>
      <c r="G825" s="136"/>
      <c r="H825" s="91"/>
      <c r="I825" s="92"/>
      <c r="J825" s="9"/>
    </row>
    <row r="826" spans="1:10" s="6" customFormat="1" ht="38.25" customHeight="1" x14ac:dyDescent="0.25">
      <c r="A826" s="26" t="s">
        <v>333</v>
      </c>
      <c r="B826" s="116" t="s">
        <v>143</v>
      </c>
      <c r="C826" s="116"/>
      <c r="D826" s="39" t="s">
        <v>597</v>
      </c>
      <c r="E826" s="40"/>
      <c r="F826" s="62" t="s">
        <v>141</v>
      </c>
      <c r="G826" s="136">
        <v>2</v>
      </c>
      <c r="H826" s="91">
        <v>710</v>
      </c>
      <c r="I826" s="100">
        <f>G826*H826</f>
        <v>1420</v>
      </c>
      <c r="J826" s="9"/>
    </row>
    <row r="827" spans="1:10" s="6" customFormat="1" x14ac:dyDescent="0.25">
      <c r="A827" s="26" t="s">
        <v>333</v>
      </c>
      <c r="B827" s="116"/>
      <c r="C827" s="116"/>
      <c r="D827" s="39"/>
      <c r="E827" s="40"/>
      <c r="F827" s="62"/>
      <c r="G827" s="136"/>
      <c r="H827" s="91"/>
      <c r="I827" s="92"/>
      <c r="J827" s="9"/>
    </row>
    <row r="828" spans="1:10" s="6" customFormat="1" ht="31.5" x14ac:dyDescent="0.25">
      <c r="A828" s="26" t="s">
        <v>333</v>
      </c>
      <c r="B828" s="116" t="s">
        <v>144</v>
      </c>
      <c r="C828" s="116"/>
      <c r="D828" s="39" t="s">
        <v>598</v>
      </c>
      <c r="E828" s="40"/>
      <c r="F828" s="62" t="s">
        <v>141</v>
      </c>
      <c r="G828" s="136">
        <v>4</v>
      </c>
      <c r="H828" s="91">
        <v>550</v>
      </c>
      <c r="I828" s="100">
        <f>G828*H828</f>
        <v>2200</v>
      </c>
      <c r="J828" s="9"/>
    </row>
    <row r="829" spans="1:10" s="6" customFormat="1" x14ac:dyDescent="0.25">
      <c r="A829" s="26" t="s">
        <v>333</v>
      </c>
      <c r="B829" s="116"/>
      <c r="C829" s="116"/>
      <c r="D829" s="39"/>
      <c r="E829" s="40"/>
      <c r="F829" s="62"/>
      <c r="G829" s="136"/>
      <c r="H829" s="91"/>
      <c r="I829" s="92"/>
      <c r="J829" s="9"/>
    </row>
    <row r="830" spans="1:10" s="6" customFormat="1" ht="31.5" x14ac:dyDescent="0.25">
      <c r="A830" s="26" t="s">
        <v>333</v>
      </c>
      <c r="B830" s="116" t="s">
        <v>145</v>
      </c>
      <c r="C830" s="116"/>
      <c r="D830" s="39" t="s">
        <v>232</v>
      </c>
      <c r="E830" s="40"/>
      <c r="F830" s="62" t="s">
        <v>141</v>
      </c>
      <c r="G830" s="136">
        <v>3</v>
      </c>
      <c r="H830" s="91">
        <v>510</v>
      </c>
      <c r="I830" s="100">
        <f>G830*H830</f>
        <v>1530</v>
      </c>
      <c r="J830" s="9"/>
    </row>
    <row r="831" spans="1:10" s="6" customFormat="1" x14ac:dyDescent="0.25">
      <c r="A831" s="26" t="s">
        <v>333</v>
      </c>
      <c r="B831" s="116"/>
      <c r="C831" s="116"/>
      <c r="D831" s="39"/>
      <c r="E831" s="40"/>
      <c r="F831" s="62"/>
      <c r="G831" s="136"/>
      <c r="H831" s="91"/>
      <c r="I831" s="92"/>
      <c r="J831" s="9"/>
    </row>
    <row r="832" spans="1:10" s="6" customFormat="1" ht="31.5" x14ac:dyDescent="0.25">
      <c r="A832" s="26" t="s">
        <v>333</v>
      </c>
      <c r="B832" s="116" t="s">
        <v>146</v>
      </c>
      <c r="C832" s="116"/>
      <c r="D832" s="39" t="s">
        <v>599</v>
      </c>
      <c r="E832" s="40"/>
      <c r="F832" s="62" t="s">
        <v>169</v>
      </c>
      <c r="G832" s="136">
        <v>20</v>
      </c>
      <c r="H832" s="91">
        <v>6.5</v>
      </c>
      <c r="I832" s="100">
        <f>G832*H832</f>
        <v>130</v>
      </c>
      <c r="J832" s="9"/>
    </row>
    <row r="833" spans="1:10" s="6" customFormat="1" x14ac:dyDescent="0.25">
      <c r="A833" s="26" t="s">
        <v>333</v>
      </c>
      <c r="B833" s="116"/>
      <c r="C833" s="116"/>
      <c r="D833" s="39"/>
      <c r="E833" s="40"/>
      <c r="F833" s="62"/>
      <c r="G833" s="136"/>
      <c r="H833" s="91"/>
      <c r="I833" s="92"/>
      <c r="J833" s="9"/>
    </row>
    <row r="834" spans="1:10" s="6" customFormat="1" ht="31.5" x14ac:dyDescent="0.25">
      <c r="A834" s="26" t="s">
        <v>333</v>
      </c>
      <c r="B834" s="116" t="s">
        <v>147</v>
      </c>
      <c r="C834" s="116"/>
      <c r="D834" s="39" t="s">
        <v>600</v>
      </c>
      <c r="E834" s="40"/>
      <c r="F834" s="62" t="s">
        <v>169</v>
      </c>
      <c r="G834" s="136">
        <v>144</v>
      </c>
      <c r="H834" s="91">
        <v>6.5</v>
      </c>
      <c r="I834" s="100">
        <f>G834*H834</f>
        <v>936</v>
      </c>
      <c r="J834" s="9"/>
    </row>
    <row r="835" spans="1:10" s="6" customFormat="1" x14ac:dyDescent="0.25">
      <c r="A835" s="26" t="s">
        <v>333</v>
      </c>
      <c r="B835" s="116"/>
      <c r="C835" s="116"/>
      <c r="D835" s="39"/>
      <c r="E835" s="40"/>
      <c r="F835" s="62"/>
      <c r="G835" s="136"/>
      <c r="H835" s="91"/>
      <c r="I835" s="92"/>
      <c r="J835" s="9"/>
    </row>
    <row r="836" spans="1:10" s="6" customFormat="1" ht="31.5" x14ac:dyDescent="0.25">
      <c r="A836" s="26" t="s">
        <v>333</v>
      </c>
      <c r="B836" s="116" t="s">
        <v>148</v>
      </c>
      <c r="C836" s="116"/>
      <c r="D836" s="39" t="s">
        <v>228</v>
      </c>
      <c r="E836" s="40"/>
      <c r="F836" s="62" t="s">
        <v>169</v>
      </c>
      <c r="G836" s="136">
        <v>50</v>
      </c>
      <c r="H836" s="91">
        <v>6.5</v>
      </c>
      <c r="I836" s="100">
        <f>G836*H836</f>
        <v>325</v>
      </c>
      <c r="J836" s="9"/>
    </row>
    <row r="837" spans="1:10" s="6" customFormat="1" x14ac:dyDescent="0.25">
      <c r="A837" s="26" t="s">
        <v>333</v>
      </c>
      <c r="B837" s="116"/>
      <c r="C837" s="116"/>
      <c r="D837" s="39"/>
      <c r="E837" s="40"/>
      <c r="F837" s="62"/>
      <c r="G837" s="136"/>
      <c r="H837" s="91"/>
      <c r="I837" s="92"/>
      <c r="J837" s="9"/>
    </row>
    <row r="838" spans="1:10" s="6" customFormat="1" ht="47.25" x14ac:dyDescent="0.25">
      <c r="A838" s="26" t="s">
        <v>333</v>
      </c>
      <c r="B838" s="116" t="s">
        <v>149</v>
      </c>
      <c r="C838" s="116"/>
      <c r="D838" s="39" t="s">
        <v>601</v>
      </c>
      <c r="E838" s="40"/>
      <c r="F838" s="62" t="s">
        <v>169</v>
      </c>
      <c r="G838" s="136">
        <v>36</v>
      </c>
      <c r="H838" s="91">
        <v>6.5</v>
      </c>
      <c r="I838" s="100">
        <f>G838*H838</f>
        <v>234</v>
      </c>
      <c r="J838" s="9"/>
    </row>
    <row r="839" spans="1:10" s="6" customFormat="1" x14ac:dyDescent="0.25">
      <c r="A839" s="26" t="s">
        <v>333</v>
      </c>
      <c r="B839" s="116"/>
      <c r="C839" s="116"/>
      <c r="D839" s="39"/>
      <c r="E839" s="40"/>
      <c r="F839" s="62"/>
      <c r="G839" s="136"/>
      <c r="H839" s="91"/>
      <c r="I839" s="92"/>
      <c r="J839" s="9"/>
    </row>
    <row r="840" spans="1:10" s="6" customFormat="1" ht="78.75" x14ac:dyDescent="0.25">
      <c r="A840" s="26" t="s">
        <v>333</v>
      </c>
      <c r="B840" s="116" t="s">
        <v>150</v>
      </c>
      <c r="C840" s="116"/>
      <c r="D840" s="39" t="s">
        <v>602</v>
      </c>
      <c r="E840" s="40"/>
      <c r="F840" s="62" t="s">
        <v>169</v>
      </c>
      <c r="G840" s="136">
        <v>20</v>
      </c>
      <c r="H840" s="91">
        <v>28</v>
      </c>
      <c r="I840" s="100">
        <f>G840*H840</f>
        <v>560</v>
      </c>
      <c r="J840" s="9"/>
    </row>
    <row r="841" spans="1:10" s="6" customFormat="1" x14ac:dyDescent="0.25">
      <c r="A841" s="26" t="s">
        <v>333</v>
      </c>
      <c r="B841" s="116"/>
      <c r="C841" s="116"/>
      <c r="D841" s="39"/>
      <c r="E841" s="40"/>
      <c r="F841" s="62"/>
      <c r="G841" s="136"/>
      <c r="H841" s="91"/>
      <c r="I841" s="92"/>
      <c r="J841" s="9"/>
    </row>
    <row r="842" spans="1:10" s="6" customFormat="1" ht="63" x14ac:dyDescent="0.25">
      <c r="A842" s="26" t="s">
        <v>333</v>
      </c>
      <c r="B842" s="116" t="s">
        <v>151</v>
      </c>
      <c r="C842" s="116"/>
      <c r="D842" s="39" t="s">
        <v>603</v>
      </c>
      <c r="E842" s="40"/>
      <c r="F842" s="62" t="s">
        <v>169</v>
      </c>
      <c r="G842" s="136">
        <v>142</v>
      </c>
      <c r="H842" s="91">
        <v>19</v>
      </c>
      <c r="I842" s="100">
        <f>G842*H842</f>
        <v>2698</v>
      </c>
      <c r="J842" s="9"/>
    </row>
    <row r="843" spans="1:10" s="6" customFormat="1" x14ac:dyDescent="0.25">
      <c r="A843" s="26" t="s">
        <v>333</v>
      </c>
      <c r="B843" s="116"/>
      <c r="C843" s="116"/>
      <c r="D843" s="39"/>
      <c r="E843" s="40"/>
      <c r="F843" s="62"/>
      <c r="G843" s="136"/>
      <c r="H843" s="91"/>
      <c r="I843" s="92"/>
      <c r="J843" s="9"/>
    </row>
    <row r="844" spans="1:10" s="6" customFormat="1" ht="69" customHeight="1" x14ac:dyDescent="0.25">
      <c r="A844" s="26" t="s">
        <v>333</v>
      </c>
      <c r="B844" s="116" t="s">
        <v>152</v>
      </c>
      <c r="C844" s="116"/>
      <c r="D844" s="39" t="s">
        <v>604</v>
      </c>
      <c r="E844" s="40"/>
      <c r="F844" s="62" t="s">
        <v>169</v>
      </c>
      <c r="G844" s="136">
        <v>50</v>
      </c>
      <c r="H844" s="91">
        <v>17</v>
      </c>
      <c r="I844" s="100">
        <f>G844*H844</f>
        <v>850</v>
      </c>
      <c r="J844" s="9"/>
    </row>
    <row r="845" spans="1:10" s="6" customFormat="1" x14ac:dyDescent="0.25">
      <c r="A845" s="26" t="s">
        <v>333</v>
      </c>
      <c r="B845" s="116"/>
      <c r="C845" s="116"/>
      <c r="D845" s="39" t="s">
        <v>189</v>
      </c>
      <c r="E845" s="40"/>
      <c r="F845" s="62"/>
      <c r="G845" s="136"/>
      <c r="H845" s="91"/>
      <c r="I845" s="92"/>
      <c r="J845" s="9"/>
    </row>
    <row r="846" spans="1:10" s="6" customFormat="1" ht="69" customHeight="1" x14ac:dyDescent="0.25">
      <c r="A846" s="26" t="s">
        <v>333</v>
      </c>
      <c r="B846" s="116" t="s">
        <v>153</v>
      </c>
      <c r="C846" s="116"/>
      <c r="D846" s="39" t="s">
        <v>605</v>
      </c>
      <c r="E846" s="40"/>
      <c r="F846" s="62" t="s">
        <v>169</v>
      </c>
      <c r="G846" s="136">
        <v>38</v>
      </c>
      <c r="H846" s="91">
        <v>16</v>
      </c>
      <c r="I846" s="100">
        <f>G846*H846</f>
        <v>608</v>
      </c>
      <c r="J846" s="9"/>
    </row>
    <row r="847" spans="1:10" s="6" customFormat="1" x14ac:dyDescent="0.25">
      <c r="A847" s="26" t="s">
        <v>333</v>
      </c>
      <c r="B847" s="116"/>
      <c r="C847" s="116"/>
      <c r="D847" s="39"/>
      <c r="E847" s="40"/>
      <c r="F847" s="62"/>
      <c r="G847" s="136"/>
      <c r="H847" s="91"/>
      <c r="I847" s="92"/>
      <c r="J847" s="9"/>
    </row>
    <row r="848" spans="1:10" s="6" customFormat="1" ht="31.5" x14ac:dyDescent="0.25">
      <c r="A848" s="26" t="s">
        <v>333</v>
      </c>
      <c r="B848" s="116" t="s">
        <v>154</v>
      </c>
      <c r="C848" s="116"/>
      <c r="D848" s="39" t="s">
        <v>216</v>
      </c>
      <c r="E848" s="40"/>
      <c r="F848" s="62" t="s">
        <v>169</v>
      </c>
      <c r="G848" s="136">
        <v>4</v>
      </c>
      <c r="H848" s="91">
        <v>2.7</v>
      </c>
      <c r="I848" s="100">
        <f>G848*H848</f>
        <v>10.8</v>
      </c>
      <c r="J848" s="9"/>
    </row>
    <row r="849" spans="1:10" s="6" customFormat="1" x14ac:dyDescent="0.25">
      <c r="A849" s="26" t="s">
        <v>333</v>
      </c>
      <c r="B849" s="116"/>
      <c r="C849" s="116"/>
      <c r="D849" s="39"/>
      <c r="E849" s="40"/>
      <c r="F849" s="62"/>
      <c r="G849" s="136"/>
      <c r="H849" s="91"/>
      <c r="I849" s="92"/>
      <c r="J849" s="9"/>
    </row>
    <row r="850" spans="1:10" s="6" customFormat="1" ht="31.5" x14ac:dyDescent="0.25">
      <c r="A850" s="26" t="s">
        <v>333</v>
      </c>
      <c r="B850" s="116" t="s">
        <v>155</v>
      </c>
      <c r="C850" s="116"/>
      <c r="D850" s="39" t="s">
        <v>607</v>
      </c>
      <c r="E850" s="40"/>
      <c r="F850" s="62" t="s">
        <v>141</v>
      </c>
      <c r="G850" s="136">
        <v>2</v>
      </c>
      <c r="H850" s="91">
        <v>90</v>
      </c>
      <c r="I850" s="100">
        <f>G850*H850</f>
        <v>180</v>
      </c>
      <c r="J850" s="9"/>
    </row>
    <row r="851" spans="1:10" s="6" customFormat="1" x14ac:dyDescent="0.25">
      <c r="A851" s="26" t="s">
        <v>333</v>
      </c>
      <c r="B851" s="116"/>
      <c r="C851" s="116"/>
      <c r="D851" s="39"/>
      <c r="E851" s="40"/>
      <c r="F851" s="62"/>
      <c r="G851" s="136"/>
      <c r="H851" s="91"/>
      <c r="I851" s="92"/>
      <c r="J851" s="9"/>
    </row>
    <row r="852" spans="1:10" s="6" customFormat="1" ht="31.5" x14ac:dyDescent="0.25">
      <c r="A852" s="26" t="s">
        <v>333</v>
      </c>
      <c r="B852" s="116" t="s">
        <v>156</v>
      </c>
      <c r="C852" s="116"/>
      <c r="D852" s="39" t="s">
        <v>606</v>
      </c>
      <c r="E852" s="40"/>
      <c r="F852" s="62" t="s">
        <v>141</v>
      </c>
      <c r="G852" s="136">
        <v>1</v>
      </c>
      <c r="H852" s="91">
        <v>85</v>
      </c>
      <c r="I852" s="100">
        <f>G852*H852</f>
        <v>85</v>
      </c>
      <c r="J852" s="9"/>
    </row>
    <row r="853" spans="1:10" s="6" customFormat="1" x14ac:dyDescent="0.25">
      <c r="A853" s="26" t="s">
        <v>333</v>
      </c>
      <c r="B853" s="116"/>
      <c r="C853" s="116"/>
      <c r="D853" s="39"/>
      <c r="E853" s="40"/>
      <c r="F853" s="62"/>
      <c r="G853" s="136"/>
      <c r="H853" s="91"/>
      <c r="I853" s="92"/>
      <c r="J853" s="9"/>
    </row>
    <row r="854" spans="1:10" s="6" customFormat="1" ht="47.25" x14ac:dyDescent="0.25">
      <c r="A854" s="26" t="s">
        <v>333</v>
      </c>
      <c r="B854" s="116" t="s">
        <v>157</v>
      </c>
      <c r="C854" s="116"/>
      <c r="D854" s="39" t="s">
        <v>229</v>
      </c>
      <c r="E854" s="40"/>
      <c r="F854" s="62" t="s">
        <v>169</v>
      </c>
      <c r="G854" s="136">
        <v>83</v>
      </c>
      <c r="H854" s="91">
        <v>34</v>
      </c>
      <c r="I854" s="100">
        <f>G854*H854</f>
        <v>2822</v>
      </c>
      <c r="J854" s="9"/>
    </row>
    <row r="855" spans="1:10" s="6" customFormat="1" x14ac:dyDescent="0.25">
      <c r="A855" s="26" t="s">
        <v>333</v>
      </c>
      <c r="B855" s="116"/>
      <c r="C855" s="116"/>
      <c r="D855" s="39"/>
      <c r="E855" s="40"/>
      <c r="F855" s="62"/>
      <c r="G855" s="136"/>
      <c r="H855" s="91"/>
      <c r="I855" s="92"/>
      <c r="J855" s="9"/>
    </row>
    <row r="856" spans="1:10" s="6" customFormat="1" x14ac:dyDescent="0.25">
      <c r="A856" s="26" t="s">
        <v>333</v>
      </c>
      <c r="B856" s="116" t="s">
        <v>158</v>
      </c>
      <c r="C856" s="116"/>
      <c r="D856" s="39" t="s">
        <v>230</v>
      </c>
      <c r="E856" s="40"/>
      <c r="F856" s="62" t="s">
        <v>167</v>
      </c>
      <c r="G856" s="136">
        <v>2</v>
      </c>
      <c r="H856" s="91">
        <v>22</v>
      </c>
      <c r="I856" s="100">
        <f>G856*H856</f>
        <v>44</v>
      </c>
      <c r="J856" s="9"/>
    </row>
    <row r="857" spans="1:10" s="6" customFormat="1" x14ac:dyDescent="0.25">
      <c r="A857" s="26" t="s">
        <v>333</v>
      </c>
      <c r="B857" s="116"/>
      <c r="C857" s="116"/>
      <c r="D857" s="39"/>
      <c r="E857" s="40"/>
      <c r="F857" s="62"/>
      <c r="G857" s="136"/>
      <c r="H857" s="91"/>
      <c r="I857" s="92"/>
      <c r="J857" s="9"/>
    </row>
    <row r="858" spans="1:10" s="6" customFormat="1" x14ac:dyDescent="0.25">
      <c r="A858" s="26" t="s">
        <v>333</v>
      </c>
      <c r="B858" s="116" t="s">
        <v>159</v>
      </c>
      <c r="C858" s="116"/>
      <c r="D858" s="39" t="s">
        <v>215</v>
      </c>
      <c r="E858" s="40"/>
      <c r="F858" s="62" t="s">
        <v>169</v>
      </c>
      <c r="G858" s="136">
        <v>210</v>
      </c>
      <c r="H858" s="91">
        <v>2.6</v>
      </c>
      <c r="I858" s="100">
        <f>G858*H858</f>
        <v>546</v>
      </c>
      <c r="J858" s="9"/>
    </row>
    <row r="859" spans="1:10" s="6" customFormat="1" x14ac:dyDescent="0.25">
      <c r="A859" s="26" t="s">
        <v>333</v>
      </c>
      <c r="B859" s="116"/>
      <c r="C859" s="116"/>
      <c r="D859" s="39"/>
      <c r="E859" s="40"/>
      <c r="F859" s="62"/>
      <c r="G859" s="136"/>
      <c r="H859" s="91"/>
      <c r="I859" s="92"/>
      <c r="J859" s="9"/>
    </row>
    <row r="860" spans="1:10" s="6" customFormat="1" x14ac:dyDescent="0.25">
      <c r="A860" s="26" t="s">
        <v>333</v>
      </c>
      <c r="B860" s="116" t="s">
        <v>160</v>
      </c>
      <c r="C860" s="116"/>
      <c r="D860" s="39" t="s">
        <v>608</v>
      </c>
      <c r="E860" s="40"/>
      <c r="F860" s="62" t="s">
        <v>167</v>
      </c>
      <c r="G860" s="136">
        <v>2</v>
      </c>
      <c r="H860" s="91">
        <v>37</v>
      </c>
      <c r="I860" s="100">
        <f>G860*H860</f>
        <v>74</v>
      </c>
      <c r="J860" s="9"/>
    </row>
    <row r="861" spans="1:10" s="6" customFormat="1" x14ac:dyDescent="0.25">
      <c r="A861" s="26" t="s">
        <v>333</v>
      </c>
      <c r="B861" s="116"/>
      <c r="C861" s="116"/>
      <c r="D861" s="39"/>
      <c r="E861" s="40"/>
      <c r="F861" s="62"/>
      <c r="G861" s="136"/>
      <c r="H861" s="91"/>
      <c r="I861" s="92"/>
      <c r="J861" s="9"/>
    </row>
    <row r="862" spans="1:10" s="6" customFormat="1" x14ac:dyDescent="0.25">
      <c r="A862" s="26" t="s">
        <v>333</v>
      </c>
      <c r="B862" s="116" t="s">
        <v>161</v>
      </c>
      <c r="C862" s="116"/>
      <c r="D862" s="25" t="s">
        <v>593</v>
      </c>
      <c r="E862" s="23"/>
      <c r="F862" s="173" t="s">
        <v>169</v>
      </c>
      <c r="G862" s="139">
        <v>76</v>
      </c>
      <c r="H862" s="150">
        <v>2.7</v>
      </c>
      <c r="I862" s="100">
        <f>G862*H862</f>
        <v>205.20000000000002</v>
      </c>
      <c r="J862" s="9"/>
    </row>
    <row r="863" spans="1:10" s="6" customFormat="1" x14ac:dyDescent="0.25">
      <c r="A863" s="26" t="s">
        <v>333</v>
      </c>
      <c r="B863" s="116"/>
      <c r="C863" s="116"/>
      <c r="D863" s="39"/>
      <c r="E863" s="40"/>
      <c r="F863" s="62"/>
      <c r="G863" s="136"/>
      <c r="H863" s="91"/>
      <c r="I863" s="92"/>
      <c r="J863" s="9"/>
    </row>
    <row r="864" spans="1:10" s="6" customFormat="1" x14ac:dyDescent="0.25">
      <c r="A864" s="26" t="s">
        <v>333</v>
      </c>
      <c r="B864" s="116" t="s">
        <v>162</v>
      </c>
      <c r="C864" s="116"/>
      <c r="D864" s="39" t="s">
        <v>27</v>
      </c>
      <c r="E864" s="40"/>
      <c r="F864" s="62" t="s">
        <v>13</v>
      </c>
      <c r="G864" s="136">
        <v>4</v>
      </c>
      <c r="H864" s="91">
        <v>16</v>
      </c>
      <c r="I864" s="100">
        <f>G864*H864</f>
        <v>64</v>
      </c>
      <c r="J864" s="9"/>
    </row>
    <row r="865" spans="1:10" s="6" customFormat="1" x14ac:dyDescent="0.25">
      <c r="A865" s="26" t="s">
        <v>333</v>
      </c>
      <c r="B865" s="116"/>
      <c r="C865" s="116"/>
      <c r="D865" s="39"/>
      <c r="E865" s="40"/>
      <c r="F865" s="62"/>
      <c r="G865" s="136"/>
      <c r="H865" s="91"/>
      <c r="I865" s="92"/>
      <c r="J865" s="9"/>
    </row>
    <row r="866" spans="1:10" s="6" customFormat="1" x14ac:dyDescent="0.25">
      <c r="A866" s="26" t="s">
        <v>333</v>
      </c>
      <c r="B866" s="116" t="s">
        <v>165</v>
      </c>
      <c r="C866" s="116"/>
      <c r="D866" s="39" t="s">
        <v>163</v>
      </c>
      <c r="E866" s="40"/>
      <c r="F866" s="62" t="s">
        <v>164</v>
      </c>
      <c r="G866" s="130">
        <v>0.02</v>
      </c>
      <c r="H866" s="91">
        <f>SUM(I819:I864)</f>
        <v>15828.6</v>
      </c>
      <c r="I866" s="100">
        <f>G866*H866</f>
        <v>316.572</v>
      </c>
      <c r="J866" s="9"/>
    </row>
    <row r="867" spans="1:10" s="6" customFormat="1" x14ac:dyDescent="0.25">
      <c r="A867" s="26" t="s">
        <v>333</v>
      </c>
      <c r="B867" s="116"/>
      <c r="C867" s="116"/>
      <c r="D867" s="39"/>
      <c r="E867" s="40"/>
      <c r="F867" s="62"/>
      <c r="G867" s="130"/>
      <c r="H867" s="91"/>
      <c r="I867" s="92"/>
      <c r="J867" s="9"/>
    </row>
    <row r="868" spans="1:10" s="6" customFormat="1" x14ac:dyDescent="0.25">
      <c r="A868" s="26" t="s">
        <v>333</v>
      </c>
      <c r="B868" s="116" t="s">
        <v>166</v>
      </c>
      <c r="C868" s="116"/>
      <c r="D868" s="39" t="s">
        <v>28</v>
      </c>
      <c r="E868" s="40"/>
      <c r="F868" s="62" t="s">
        <v>164</v>
      </c>
      <c r="G868" s="130">
        <v>0.05</v>
      </c>
      <c r="H868" s="91">
        <f>SUM(I819:I866)</f>
        <v>16145.172</v>
      </c>
      <c r="I868" s="100">
        <f>G868*H868</f>
        <v>807.25860000000011</v>
      </c>
      <c r="J868" s="9"/>
    </row>
    <row r="869" spans="1:10" s="6" customFormat="1" x14ac:dyDescent="0.25">
      <c r="A869" s="26" t="s">
        <v>333</v>
      </c>
      <c r="B869" s="116"/>
      <c r="C869" s="116"/>
      <c r="D869" s="39"/>
      <c r="E869" s="40"/>
      <c r="F869" s="62"/>
      <c r="G869" s="136"/>
      <c r="H869" s="91"/>
      <c r="I869" s="92"/>
      <c r="J869" s="9"/>
    </row>
    <row r="870" spans="1:10" s="6" customFormat="1" x14ac:dyDescent="0.25">
      <c r="A870" s="26" t="s">
        <v>333</v>
      </c>
      <c r="B870" s="116" t="s">
        <v>180</v>
      </c>
      <c r="C870" s="116"/>
      <c r="D870" s="39" t="s">
        <v>29</v>
      </c>
      <c r="E870" s="40"/>
      <c r="F870" s="62" t="s">
        <v>13</v>
      </c>
      <c r="G870" s="136">
        <v>2</v>
      </c>
      <c r="H870" s="91">
        <v>20</v>
      </c>
      <c r="I870" s="100">
        <f>G870*H870</f>
        <v>40</v>
      </c>
      <c r="J870" s="9"/>
    </row>
    <row r="871" spans="1:10" s="6" customFormat="1" x14ac:dyDescent="0.25">
      <c r="A871" s="26" t="s">
        <v>333</v>
      </c>
      <c r="B871" s="116"/>
      <c r="C871" s="116"/>
      <c r="D871" s="39"/>
      <c r="E871" s="40"/>
      <c r="F871" s="62"/>
      <c r="G871" s="136"/>
      <c r="H871" s="91"/>
      <c r="I871" s="92"/>
      <c r="J871" s="9"/>
    </row>
    <row r="872" spans="1:10" s="6" customFormat="1" ht="31.5" x14ac:dyDescent="0.25">
      <c r="A872" s="26" t="s">
        <v>333</v>
      </c>
      <c r="B872" s="116" t="s">
        <v>181</v>
      </c>
      <c r="C872" s="116"/>
      <c r="D872" s="39" t="s">
        <v>619</v>
      </c>
      <c r="E872" s="40"/>
      <c r="F872" s="62" t="s">
        <v>167</v>
      </c>
      <c r="G872" s="136">
        <v>1</v>
      </c>
      <c r="H872" s="91">
        <v>20</v>
      </c>
      <c r="I872" s="100">
        <f>G872*H872</f>
        <v>20</v>
      </c>
      <c r="J872" s="9"/>
    </row>
    <row r="873" spans="1:10" s="6" customFormat="1" x14ac:dyDescent="0.25">
      <c r="A873" s="26" t="s">
        <v>333</v>
      </c>
      <c r="B873" s="116"/>
      <c r="C873" s="116"/>
      <c r="D873" s="39"/>
      <c r="E873" s="40"/>
      <c r="F873" s="62"/>
      <c r="G873" s="136"/>
      <c r="H873" s="91"/>
      <c r="I873" s="92"/>
      <c r="J873" s="9"/>
    </row>
    <row r="874" spans="1:10" s="6" customFormat="1" x14ac:dyDescent="0.25">
      <c r="A874" s="26" t="s">
        <v>333</v>
      </c>
      <c r="B874" s="116" t="s">
        <v>0</v>
      </c>
      <c r="C874" s="116"/>
      <c r="D874" s="39" t="s">
        <v>609</v>
      </c>
      <c r="E874" s="40"/>
      <c r="F874" s="62" t="s">
        <v>167</v>
      </c>
      <c r="G874" s="136">
        <v>2</v>
      </c>
      <c r="H874" s="91">
        <v>40</v>
      </c>
      <c r="I874" s="100">
        <f>G874*H874</f>
        <v>80</v>
      </c>
      <c r="J874" s="9"/>
    </row>
    <row r="875" spans="1:10" s="6" customFormat="1" x14ac:dyDescent="0.25">
      <c r="A875" s="26" t="s">
        <v>333</v>
      </c>
      <c r="B875" s="116"/>
      <c r="C875" s="116"/>
      <c r="D875" s="39"/>
      <c r="E875" s="40"/>
      <c r="F875" s="62"/>
      <c r="G875" s="136"/>
      <c r="H875" s="91"/>
      <c r="I875" s="92"/>
      <c r="J875" s="9"/>
    </row>
    <row r="876" spans="1:10" s="10" customFormat="1" ht="32.25" thickBot="1" x14ac:dyDescent="0.25">
      <c r="A876" s="49" t="s">
        <v>333</v>
      </c>
      <c r="B876" s="117" t="s">
        <v>136</v>
      </c>
      <c r="C876" s="117"/>
      <c r="D876" s="50" t="s">
        <v>745</v>
      </c>
      <c r="E876" s="78"/>
      <c r="F876" s="178"/>
      <c r="G876" s="168"/>
      <c r="H876" s="155"/>
      <c r="I876" s="101">
        <f>SUM(I818:I875)</f>
        <v>17092.4306</v>
      </c>
    </row>
    <row r="877" spans="1:10" s="6" customFormat="1" ht="16.5" thickTop="1" x14ac:dyDescent="0.25">
      <c r="A877" s="26"/>
      <c r="B877" s="116"/>
      <c r="C877" s="116"/>
      <c r="D877" s="39"/>
      <c r="E877" s="40"/>
      <c r="F877" s="62"/>
      <c r="G877" s="136"/>
      <c r="H877" s="91"/>
      <c r="I877" s="92"/>
      <c r="J877" s="9"/>
    </row>
    <row r="878" spans="1:10" s="6" customFormat="1" x14ac:dyDescent="0.25">
      <c r="A878" s="26"/>
      <c r="B878" s="116"/>
      <c r="C878" s="116"/>
      <c r="D878" s="39"/>
      <c r="E878" s="40"/>
      <c r="F878" s="62"/>
      <c r="G878" s="136"/>
      <c r="H878" s="91"/>
      <c r="I878" s="92"/>
      <c r="J878" s="9"/>
    </row>
    <row r="879" spans="1:10" s="6" customFormat="1" x14ac:dyDescent="0.25">
      <c r="A879" s="29" t="s">
        <v>334</v>
      </c>
      <c r="B879" s="113" t="s">
        <v>334</v>
      </c>
      <c r="C879" s="113"/>
      <c r="D879" s="32" t="s">
        <v>610</v>
      </c>
      <c r="E879" s="72"/>
      <c r="F879" s="171" t="s">
        <v>31</v>
      </c>
      <c r="G879" s="164" t="s">
        <v>32</v>
      </c>
      <c r="H879" s="147" t="s">
        <v>33</v>
      </c>
      <c r="I879" s="95" t="s">
        <v>34</v>
      </c>
      <c r="J879" s="9"/>
    </row>
    <row r="880" spans="1:10" s="6" customFormat="1" x14ac:dyDescent="0.25">
      <c r="A880" s="17" t="s">
        <v>334</v>
      </c>
      <c r="B880" s="115"/>
      <c r="C880" s="115"/>
      <c r="D880" s="24" t="s">
        <v>611</v>
      </c>
      <c r="E880" s="58"/>
      <c r="F880" s="173"/>
      <c r="G880" s="139"/>
      <c r="H880" s="150"/>
      <c r="I880" s="97"/>
      <c r="J880" s="9"/>
    </row>
    <row r="881" spans="1:10" s="6" customFormat="1" x14ac:dyDescent="0.25">
      <c r="A881" s="17" t="s">
        <v>334</v>
      </c>
      <c r="B881" s="111"/>
      <c r="C881" s="111"/>
      <c r="D881" s="25"/>
      <c r="E881" s="23"/>
      <c r="F881" s="173"/>
      <c r="G881" s="170"/>
      <c r="H881" s="150"/>
      <c r="I881" s="107"/>
      <c r="J881" s="9"/>
    </row>
    <row r="882" spans="1:10" s="6" customFormat="1" x14ac:dyDescent="0.25">
      <c r="A882" s="17" t="s">
        <v>334</v>
      </c>
      <c r="B882" s="111"/>
      <c r="C882" s="111"/>
      <c r="D882" s="19"/>
      <c r="E882" s="18"/>
      <c r="F882" s="173"/>
      <c r="G882" s="170"/>
      <c r="H882" s="150"/>
      <c r="I882" s="107"/>
      <c r="J882" s="9"/>
    </row>
    <row r="883" spans="1:10" s="6" customFormat="1" x14ac:dyDescent="0.25">
      <c r="A883" s="17" t="s">
        <v>334</v>
      </c>
      <c r="B883" s="111" t="s">
        <v>140</v>
      </c>
      <c r="C883" s="111"/>
      <c r="D883" s="25" t="s">
        <v>227</v>
      </c>
      <c r="E883" s="23"/>
      <c r="F883" s="173" t="s">
        <v>169</v>
      </c>
      <c r="G883" s="139">
        <v>50</v>
      </c>
      <c r="H883" s="150">
        <v>1.4</v>
      </c>
      <c r="I883" s="100">
        <f>G883*H883</f>
        <v>70</v>
      </c>
      <c r="J883" s="9"/>
    </row>
    <row r="884" spans="1:10" s="6" customFormat="1" x14ac:dyDescent="0.25">
      <c r="A884" s="17" t="s">
        <v>334</v>
      </c>
      <c r="B884" s="111"/>
      <c r="C884" s="111"/>
      <c r="D884" s="19"/>
      <c r="E884" s="18"/>
      <c r="F884" s="173"/>
      <c r="G884" s="139"/>
      <c r="H884" s="150"/>
      <c r="I884" s="107"/>
      <c r="J884" s="9"/>
    </row>
    <row r="885" spans="1:10" s="6" customFormat="1" x14ac:dyDescent="0.25">
      <c r="A885" s="17" t="s">
        <v>334</v>
      </c>
      <c r="B885" s="111" t="s">
        <v>127</v>
      </c>
      <c r="C885" s="111"/>
      <c r="D885" s="25" t="s">
        <v>612</v>
      </c>
      <c r="E885" s="23"/>
      <c r="F885" s="173" t="s">
        <v>169</v>
      </c>
      <c r="G885" s="139">
        <v>78</v>
      </c>
      <c r="H885" s="150">
        <v>1.1000000000000001</v>
      </c>
      <c r="I885" s="100">
        <f>G885*H885</f>
        <v>85.800000000000011</v>
      </c>
      <c r="J885" s="9"/>
    </row>
    <row r="886" spans="1:10" s="6" customFormat="1" x14ac:dyDescent="0.25">
      <c r="A886" s="17" t="s">
        <v>334</v>
      </c>
      <c r="B886" s="111"/>
      <c r="C886" s="111"/>
      <c r="D886" s="19"/>
      <c r="E886" s="18"/>
      <c r="F886" s="173"/>
      <c r="G886" s="170"/>
      <c r="H886" s="150"/>
      <c r="I886" s="107"/>
      <c r="J886" s="9"/>
    </row>
    <row r="887" spans="1:10" s="6" customFormat="1" ht="31.5" x14ac:dyDescent="0.25">
      <c r="A887" s="17" t="s">
        <v>334</v>
      </c>
      <c r="B887" s="111" t="s">
        <v>142</v>
      </c>
      <c r="C887" s="111"/>
      <c r="D887" s="25" t="s">
        <v>613</v>
      </c>
      <c r="E887" s="23"/>
      <c r="F887" s="173" t="s">
        <v>141</v>
      </c>
      <c r="G887" s="139">
        <v>3</v>
      </c>
      <c r="H887" s="150">
        <v>105</v>
      </c>
      <c r="I887" s="100">
        <f>G887*H887</f>
        <v>315</v>
      </c>
      <c r="J887" s="9"/>
    </row>
    <row r="888" spans="1:10" s="6" customFormat="1" x14ac:dyDescent="0.25">
      <c r="A888" s="17" t="s">
        <v>334</v>
      </c>
      <c r="B888" s="111"/>
      <c r="C888" s="111"/>
      <c r="D888" s="19"/>
      <c r="E888" s="18"/>
      <c r="F888" s="173"/>
      <c r="G888" s="170"/>
      <c r="H888" s="150"/>
      <c r="I888" s="107"/>
      <c r="J888" s="9"/>
    </row>
    <row r="889" spans="1:10" s="6" customFormat="1" ht="31.5" x14ac:dyDescent="0.25">
      <c r="A889" s="17" t="s">
        <v>334</v>
      </c>
      <c r="B889" s="111" t="s">
        <v>143</v>
      </c>
      <c r="C889" s="111"/>
      <c r="D889" s="25" t="s">
        <v>614</v>
      </c>
      <c r="E889" s="23"/>
      <c r="F889" s="173" t="s">
        <v>169</v>
      </c>
      <c r="G889" s="139">
        <v>78</v>
      </c>
      <c r="H889" s="150">
        <v>6.5</v>
      </c>
      <c r="I889" s="100">
        <f>G889*H889</f>
        <v>507</v>
      </c>
      <c r="J889" s="9"/>
    </row>
    <row r="890" spans="1:10" s="6" customFormat="1" x14ac:dyDescent="0.25">
      <c r="A890" s="17" t="s">
        <v>334</v>
      </c>
      <c r="B890" s="111"/>
      <c r="C890" s="111"/>
      <c r="D890" s="19"/>
      <c r="E890" s="18"/>
      <c r="F890" s="173"/>
      <c r="G890" s="170"/>
      <c r="H890" s="150"/>
      <c r="I890" s="107"/>
      <c r="J890" s="9"/>
    </row>
    <row r="891" spans="1:10" s="6" customFormat="1" ht="63" x14ac:dyDescent="0.25">
      <c r="A891" s="17" t="s">
        <v>334</v>
      </c>
      <c r="B891" s="111" t="s">
        <v>144</v>
      </c>
      <c r="C891" s="111"/>
      <c r="D891" s="25" t="s">
        <v>615</v>
      </c>
      <c r="E891" s="23"/>
      <c r="F891" s="173" t="s">
        <v>169</v>
      </c>
      <c r="G891" s="139">
        <v>78</v>
      </c>
      <c r="H891" s="150">
        <v>19</v>
      </c>
      <c r="I891" s="100">
        <f>G891*H891</f>
        <v>1482</v>
      </c>
      <c r="J891" s="9"/>
    </row>
    <row r="892" spans="1:10" s="6" customFormat="1" x14ac:dyDescent="0.25">
      <c r="A892" s="17" t="s">
        <v>334</v>
      </c>
      <c r="B892" s="111"/>
      <c r="C892" s="111"/>
      <c r="D892" s="19"/>
      <c r="E892" s="18"/>
      <c r="F892" s="173"/>
      <c r="G892" s="170"/>
      <c r="H892" s="150"/>
      <c r="I892" s="107"/>
      <c r="J892" s="9"/>
    </row>
    <row r="893" spans="1:10" s="6" customFormat="1" ht="47.25" x14ac:dyDescent="0.25">
      <c r="A893" s="17" t="s">
        <v>334</v>
      </c>
      <c r="B893" s="111" t="s">
        <v>145</v>
      </c>
      <c r="C893" s="111"/>
      <c r="D893" s="25" t="s">
        <v>616</v>
      </c>
      <c r="E893" s="23"/>
      <c r="F893" s="173" t="s">
        <v>167</v>
      </c>
      <c r="G893" s="139">
        <v>5</v>
      </c>
      <c r="H893" s="150">
        <v>75</v>
      </c>
      <c r="I893" s="100">
        <f>G893*H893</f>
        <v>375</v>
      </c>
      <c r="J893" s="9"/>
    </row>
    <row r="894" spans="1:10" s="6" customFormat="1" x14ac:dyDescent="0.25">
      <c r="A894" s="17" t="s">
        <v>334</v>
      </c>
      <c r="B894" s="111"/>
      <c r="C894" s="111"/>
      <c r="D894" s="19"/>
      <c r="E894" s="18"/>
      <c r="F894" s="173"/>
      <c r="G894" s="170"/>
      <c r="H894" s="150"/>
      <c r="I894" s="107"/>
      <c r="J894" s="9"/>
    </row>
    <row r="895" spans="1:10" s="6" customFormat="1" x14ac:dyDescent="0.25">
      <c r="A895" s="17" t="s">
        <v>334</v>
      </c>
      <c r="B895" s="111" t="s">
        <v>147</v>
      </c>
      <c r="C895" s="111"/>
      <c r="D895" s="25" t="s">
        <v>593</v>
      </c>
      <c r="E895" s="23"/>
      <c r="F895" s="173" t="s">
        <v>169</v>
      </c>
      <c r="G895" s="139">
        <v>78</v>
      </c>
      <c r="H895" s="150">
        <v>2.7</v>
      </c>
      <c r="I895" s="100">
        <f>G895*H895</f>
        <v>210.60000000000002</v>
      </c>
      <c r="J895" s="9"/>
    </row>
    <row r="896" spans="1:10" s="6" customFormat="1" x14ac:dyDescent="0.25">
      <c r="A896" s="17" t="s">
        <v>334</v>
      </c>
      <c r="B896" s="111"/>
      <c r="C896" s="111"/>
      <c r="D896" s="19"/>
      <c r="E896" s="18"/>
      <c r="F896" s="173"/>
      <c r="G896" s="139"/>
      <c r="H896" s="150"/>
      <c r="I896" s="107"/>
      <c r="J896" s="9"/>
    </row>
    <row r="897" spans="1:12" s="6" customFormat="1" ht="31.5" x14ac:dyDescent="0.25">
      <c r="A897" s="17" t="s">
        <v>334</v>
      </c>
      <c r="B897" s="111" t="s">
        <v>148</v>
      </c>
      <c r="C897" s="111"/>
      <c r="D897" s="25" t="s">
        <v>617</v>
      </c>
      <c r="E897" s="23"/>
      <c r="F897" s="173" t="s">
        <v>169</v>
      </c>
      <c r="G897" s="139">
        <v>90</v>
      </c>
      <c r="H897" s="150">
        <v>3</v>
      </c>
      <c r="I897" s="100">
        <f>G897*H897</f>
        <v>270</v>
      </c>
      <c r="J897" s="9"/>
    </row>
    <row r="898" spans="1:12" s="6" customFormat="1" x14ac:dyDescent="0.25">
      <c r="A898" s="17" t="s">
        <v>334</v>
      </c>
      <c r="B898" s="111"/>
      <c r="C898" s="111"/>
      <c r="D898" s="19"/>
      <c r="E898" s="18"/>
      <c r="F898" s="173"/>
      <c r="G898" s="139"/>
      <c r="H898" s="150"/>
      <c r="I898" s="107"/>
      <c r="J898" s="9"/>
    </row>
    <row r="899" spans="1:12" s="6" customFormat="1" x14ac:dyDescent="0.25">
      <c r="A899" s="17" t="s">
        <v>334</v>
      </c>
      <c r="B899" s="111" t="s">
        <v>149</v>
      </c>
      <c r="C899" s="111"/>
      <c r="D899" s="25" t="s">
        <v>594</v>
      </c>
      <c r="E899" s="23"/>
      <c r="F899" s="175" t="s">
        <v>167</v>
      </c>
      <c r="G899" s="139">
        <v>2</v>
      </c>
      <c r="H899" s="150">
        <v>21</v>
      </c>
      <c r="I899" s="100">
        <f>G899*H899</f>
        <v>42</v>
      </c>
      <c r="J899" s="9"/>
    </row>
    <row r="900" spans="1:12" s="6" customFormat="1" x14ac:dyDescent="0.25">
      <c r="A900" s="17" t="s">
        <v>334</v>
      </c>
      <c r="B900" s="111"/>
      <c r="C900" s="111"/>
      <c r="D900" s="19"/>
      <c r="E900" s="18"/>
      <c r="F900" s="175"/>
      <c r="G900" s="167"/>
      <c r="H900" s="150"/>
      <c r="I900" s="107"/>
      <c r="J900" s="9"/>
    </row>
    <row r="901" spans="1:12" s="6" customFormat="1" x14ac:dyDescent="0.25">
      <c r="A901" s="17" t="s">
        <v>334</v>
      </c>
      <c r="B901" s="111" t="s">
        <v>150</v>
      </c>
      <c r="C901" s="111"/>
      <c r="D901" s="25" t="s">
        <v>163</v>
      </c>
      <c r="E901" s="23"/>
      <c r="F901" s="173" t="s">
        <v>164</v>
      </c>
      <c r="G901" s="110">
        <v>0.02</v>
      </c>
      <c r="H901" s="150">
        <f>SUM(I881:I899)</f>
        <v>3357.4</v>
      </c>
      <c r="I901" s="100">
        <f>G901*H901</f>
        <v>67.147999999999996</v>
      </c>
      <c r="J901" s="9"/>
    </row>
    <row r="902" spans="1:12" s="6" customFormat="1" x14ac:dyDescent="0.25">
      <c r="A902" s="17" t="s">
        <v>334</v>
      </c>
      <c r="B902" s="111"/>
      <c r="C902" s="111"/>
      <c r="D902" s="19"/>
      <c r="E902" s="18"/>
      <c r="F902" s="173"/>
      <c r="G902" s="110"/>
      <c r="H902" s="150"/>
      <c r="I902" s="107"/>
      <c r="J902" s="9"/>
    </row>
    <row r="903" spans="1:12" s="6" customFormat="1" x14ac:dyDescent="0.25">
      <c r="A903" s="17" t="s">
        <v>334</v>
      </c>
      <c r="B903" s="111" t="s">
        <v>151</v>
      </c>
      <c r="C903" s="111"/>
      <c r="D903" s="25" t="s">
        <v>28</v>
      </c>
      <c r="E903" s="23"/>
      <c r="F903" s="173" t="s">
        <v>164</v>
      </c>
      <c r="G903" s="110">
        <v>0.05</v>
      </c>
      <c r="H903" s="150">
        <f>SUM(I881:I901)</f>
        <v>3424.5480000000002</v>
      </c>
      <c r="I903" s="100">
        <f>G903*H903</f>
        <v>171.22740000000002</v>
      </c>
      <c r="J903" s="9"/>
    </row>
    <row r="904" spans="1:12" s="6" customFormat="1" x14ac:dyDescent="0.25">
      <c r="A904" s="17" t="s">
        <v>334</v>
      </c>
      <c r="B904" s="111"/>
      <c r="C904" s="111"/>
      <c r="D904" s="19"/>
      <c r="E904" s="18"/>
      <c r="F904" s="173"/>
      <c r="G904" s="170"/>
      <c r="H904" s="150"/>
      <c r="I904" s="107"/>
      <c r="J904" s="9"/>
    </row>
    <row r="905" spans="1:12" s="6" customFormat="1" x14ac:dyDescent="0.25">
      <c r="A905" s="17" t="s">
        <v>334</v>
      </c>
      <c r="B905" s="111" t="s">
        <v>152</v>
      </c>
      <c r="C905" s="111"/>
      <c r="D905" s="25" t="s">
        <v>620</v>
      </c>
      <c r="E905" s="23"/>
      <c r="F905" s="175" t="s">
        <v>167</v>
      </c>
      <c r="G905" s="167">
        <v>1</v>
      </c>
      <c r="H905" s="150">
        <v>20</v>
      </c>
      <c r="I905" s="100">
        <f>G905*H905</f>
        <v>20</v>
      </c>
      <c r="J905" s="9"/>
    </row>
    <row r="906" spans="1:12" s="6" customFormat="1" x14ac:dyDescent="0.25">
      <c r="A906" s="17" t="s">
        <v>334</v>
      </c>
      <c r="B906" s="111"/>
      <c r="C906" s="111"/>
      <c r="D906" s="19"/>
      <c r="E906" s="18"/>
      <c r="F906" s="175"/>
      <c r="G906" s="167"/>
      <c r="H906" s="150"/>
      <c r="I906" s="107"/>
      <c r="J906" s="9"/>
    </row>
    <row r="907" spans="1:12" s="6" customFormat="1" ht="16.5" thickBot="1" x14ac:dyDescent="0.3">
      <c r="A907" s="49" t="s">
        <v>334</v>
      </c>
      <c r="B907" s="117" t="s">
        <v>136</v>
      </c>
      <c r="C907" s="117"/>
      <c r="D907" s="50" t="s">
        <v>618</v>
      </c>
      <c r="E907" s="78"/>
      <c r="F907" s="178"/>
      <c r="G907" s="168"/>
      <c r="H907" s="155"/>
      <c r="I907" s="101">
        <f>SUM(I880:I906)</f>
        <v>3615.7754000000004</v>
      </c>
      <c r="J907" s="9"/>
    </row>
    <row r="908" spans="1:12" s="6" customFormat="1" ht="16.5" thickTop="1" x14ac:dyDescent="0.25">
      <c r="A908" s="17"/>
      <c r="B908" s="111"/>
      <c r="C908" s="111"/>
      <c r="D908" s="19"/>
      <c r="E908" s="18"/>
      <c r="F908" s="175"/>
      <c r="G908" s="167"/>
      <c r="H908" s="154"/>
      <c r="I908" s="107"/>
      <c r="J908" s="9"/>
    </row>
    <row r="909" spans="1:12" s="6" customFormat="1" x14ac:dyDescent="0.25">
      <c r="A909" s="26"/>
      <c r="B909" s="116"/>
      <c r="C909" s="116"/>
      <c r="D909" s="39"/>
      <c r="E909" s="40"/>
      <c r="F909" s="62"/>
      <c r="G909" s="136"/>
      <c r="H909" s="91"/>
      <c r="I909" s="92"/>
      <c r="J909" s="9"/>
    </row>
    <row r="910" spans="1:12" s="6" customFormat="1" x14ac:dyDescent="0.25">
      <c r="A910" s="37" t="s">
        <v>684</v>
      </c>
      <c r="B910" s="123" t="s">
        <v>684</v>
      </c>
      <c r="C910" s="123"/>
      <c r="D910" s="47" t="s">
        <v>192</v>
      </c>
      <c r="E910" s="79"/>
      <c r="F910" s="171" t="s">
        <v>31</v>
      </c>
      <c r="G910" s="164" t="s">
        <v>32</v>
      </c>
      <c r="H910" s="147" t="s">
        <v>33</v>
      </c>
      <c r="I910" s="95" t="s">
        <v>34</v>
      </c>
      <c r="J910" s="9"/>
    </row>
    <row r="911" spans="1:12" s="6" customFormat="1" x14ac:dyDescent="0.25">
      <c r="A911" s="26" t="s">
        <v>684</v>
      </c>
      <c r="B911" s="116"/>
      <c r="C911" s="116"/>
      <c r="D911" s="39"/>
      <c r="E911" s="40"/>
      <c r="F911" s="62"/>
      <c r="G911" s="136"/>
      <c r="H911" s="91"/>
      <c r="I911" s="92"/>
      <c r="J911" s="9"/>
    </row>
    <row r="912" spans="1:12" s="10" customFormat="1" ht="16.5" thickBot="1" x14ac:dyDescent="0.25">
      <c r="A912" s="49" t="s">
        <v>684</v>
      </c>
      <c r="B912" s="117" t="s">
        <v>136</v>
      </c>
      <c r="C912" s="117"/>
      <c r="D912" s="50" t="s">
        <v>335</v>
      </c>
      <c r="E912" s="78"/>
      <c r="F912" s="178"/>
      <c r="G912" s="168"/>
      <c r="H912" s="155"/>
      <c r="I912" s="101">
        <v>600</v>
      </c>
      <c r="K912" s="35"/>
      <c r="L912" s="36"/>
    </row>
    <row r="913" spans="1:12" s="6" customFormat="1" ht="16.5" thickTop="1" x14ac:dyDescent="0.25">
      <c r="A913" s="26"/>
      <c r="B913" s="116"/>
      <c r="C913" s="116"/>
      <c r="D913" s="39"/>
      <c r="E913" s="40"/>
      <c r="F913" s="62"/>
      <c r="G913" s="136"/>
      <c r="H913" s="91"/>
      <c r="I913" s="92"/>
      <c r="J913" s="9"/>
    </row>
    <row r="914" spans="1:12" s="16" customFormat="1" x14ac:dyDescent="0.2">
      <c r="A914" s="26"/>
      <c r="B914" s="116"/>
      <c r="C914" s="116"/>
      <c r="D914" s="39"/>
      <c r="E914" s="40"/>
    </row>
    <row r="915" spans="1:12" s="3" customFormat="1" x14ac:dyDescent="0.2">
      <c r="A915" s="26" t="s">
        <v>685</v>
      </c>
      <c r="B915" s="123"/>
      <c r="C915" s="123"/>
      <c r="D915" s="47" t="s">
        <v>205</v>
      </c>
      <c r="E915" s="40"/>
      <c r="F915" s="171" t="s">
        <v>31</v>
      </c>
      <c r="G915" s="164" t="s">
        <v>32</v>
      </c>
      <c r="H915" s="147" t="s">
        <v>33</v>
      </c>
      <c r="I915" s="95" t="s">
        <v>34</v>
      </c>
    </row>
    <row r="916" spans="1:12" s="3" customFormat="1" x14ac:dyDescent="0.2">
      <c r="A916" s="26" t="s">
        <v>685</v>
      </c>
      <c r="B916" s="193"/>
      <c r="C916" s="193"/>
      <c r="D916" s="194"/>
      <c r="E916" s="195"/>
      <c r="F916" s="196"/>
      <c r="G916" s="197"/>
      <c r="H916" s="198"/>
      <c r="I916" s="92"/>
    </row>
    <row r="917" spans="1:12" s="3" customFormat="1" x14ac:dyDescent="0.2">
      <c r="A917" s="26" t="s">
        <v>685</v>
      </c>
      <c r="B917" s="193" t="s">
        <v>140</v>
      </c>
      <c r="C917" s="193"/>
      <c r="D917" s="194" t="s">
        <v>206</v>
      </c>
      <c r="E917" s="195"/>
      <c r="F917" s="196" t="s">
        <v>167</v>
      </c>
      <c r="G917" s="197">
        <v>1</v>
      </c>
      <c r="H917" s="198">
        <v>80</v>
      </c>
      <c r="I917" s="100">
        <f>G917*H917</f>
        <v>80</v>
      </c>
    </row>
    <row r="918" spans="1:12" s="3" customFormat="1" x14ac:dyDescent="0.2">
      <c r="A918" s="26" t="s">
        <v>685</v>
      </c>
      <c r="B918" s="193"/>
      <c r="C918" s="193"/>
      <c r="D918" s="194"/>
      <c r="E918" s="195"/>
      <c r="F918" s="196"/>
      <c r="G918" s="197"/>
      <c r="H918" s="198"/>
      <c r="I918" s="92"/>
    </row>
    <row r="919" spans="1:12" s="3" customFormat="1" x14ac:dyDescent="0.2">
      <c r="A919" s="26" t="s">
        <v>685</v>
      </c>
      <c r="B919" s="193" t="s">
        <v>127</v>
      </c>
      <c r="C919" s="193"/>
      <c r="D919" s="194" t="s">
        <v>748</v>
      </c>
      <c r="E919" s="195"/>
      <c r="F919" s="62" t="s">
        <v>167</v>
      </c>
      <c r="G919" s="136">
        <v>1</v>
      </c>
      <c r="H919" s="91">
        <v>970</v>
      </c>
      <c r="I919" s="100">
        <f>G919*H919</f>
        <v>970</v>
      </c>
    </row>
    <row r="920" spans="1:12" s="3" customFormat="1" x14ac:dyDescent="0.2">
      <c r="A920" s="26" t="s">
        <v>685</v>
      </c>
      <c r="B920" s="116"/>
      <c r="C920" s="116"/>
      <c r="D920" s="39"/>
      <c r="E920" s="40"/>
    </row>
    <row r="921" spans="1:12" s="10" customFormat="1" ht="16.5" thickBot="1" x14ac:dyDescent="0.25">
      <c r="A921" s="49" t="s">
        <v>685</v>
      </c>
      <c r="B921" s="117" t="s">
        <v>136</v>
      </c>
      <c r="C921" s="117"/>
      <c r="D921" s="50" t="s">
        <v>336</v>
      </c>
      <c r="E921" s="78"/>
      <c r="F921" s="178"/>
      <c r="G921" s="168"/>
      <c r="H921" s="155"/>
      <c r="I921" s="101">
        <f>SUM(I917:I919)</f>
        <v>1050</v>
      </c>
      <c r="J921" s="99"/>
      <c r="K921" s="35"/>
      <c r="L921" s="36"/>
    </row>
    <row r="922" spans="1:12" s="6" customFormat="1" ht="16.5" thickTop="1" x14ac:dyDescent="0.25">
      <c r="A922" s="17"/>
      <c r="B922" s="116"/>
      <c r="C922" s="116"/>
      <c r="D922" s="55"/>
      <c r="E922" s="40"/>
      <c r="F922" s="177"/>
      <c r="G922" s="135"/>
      <c r="H922" s="90"/>
      <c r="I922" s="99"/>
      <c r="J922" s="9"/>
    </row>
    <row r="923" spans="1:12" s="6" customFormat="1" x14ac:dyDescent="0.25">
      <c r="A923" s="17"/>
      <c r="B923" s="116"/>
      <c r="C923" s="116"/>
      <c r="D923" s="55"/>
      <c r="E923" s="40"/>
      <c r="F923" s="177"/>
      <c r="G923" s="135"/>
      <c r="H923" s="90"/>
      <c r="I923" s="99"/>
      <c r="J923" s="9"/>
    </row>
    <row r="924" spans="1:12" s="6" customFormat="1" x14ac:dyDescent="0.25">
      <c r="A924" s="17"/>
      <c r="B924" s="116"/>
      <c r="C924" s="116"/>
      <c r="D924" s="55"/>
      <c r="E924" s="40"/>
      <c r="F924" s="177"/>
      <c r="G924" s="135"/>
      <c r="H924" s="90"/>
      <c r="I924" s="99"/>
      <c r="J924" s="9"/>
    </row>
    <row r="925" spans="1:12" x14ac:dyDescent="0.2">
      <c r="B925" s="116"/>
      <c r="C925" s="116"/>
      <c r="D925" s="55"/>
      <c r="E925" s="40"/>
      <c r="F925" s="177"/>
      <c r="G925" s="135"/>
      <c r="H925" s="90"/>
    </row>
    <row r="926" spans="1:12" x14ac:dyDescent="0.2">
      <c r="B926" s="116"/>
      <c r="C926" s="116"/>
      <c r="D926" s="55"/>
      <c r="E926" s="40"/>
      <c r="F926" s="177"/>
      <c r="G926" s="135"/>
      <c r="H926" s="90"/>
      <c r="I926" s="99"/>
    </row>
    <row r="927" spans="1:12" x14ac:dyDescent="0.2">
      <c r="B927" s="116"/>
      <c r="C927" s="116"/>
      <c r="D927" s="55"/>
      <c r="E927" s="40"/>
      <c r="F927" s="177"/>
      <c r="G927" s="135"/>
      <c r="H927" s="90"/>
      <c r="I927" s="99"/>
    </row>
    <row r="928" spans="1:12" x14ac:dyDescent="0.2">
      <c r="B928" s="116"/>
      <c r="C928" s="116"/>
      <c r="D928" s="55"/>
      <c r="E928" s="40"/>
      <c r="F928" s="177"/>
      <c r="G928" s="135"/>
      <c r="H928" s="90"/>
      <c r="I928" s="99"/>
    </row>
    <row r="929" spans="2:9" x14ac:dyDescent="0.2">
      <c r="B929" s="116"/>
      <c r="C929" s="116"/>
      <c r="D929" s="55"/>
      <c r="E929" s="40"/>
      <c r="F929" s="177"/>
      <c r="G929" s="135"/>
      <c r="H929" s="90"/>
      <c r="I929" s="99"/>
    </row>
    <row r="930" spans="2:9" x14ac:dyDescent="0.2">
      <c r="B930" s="116"/>
      <c r="C930" s="116"/>
      <c r="D930" s="55"/>
      <c r="E930" s="40"/>
      <c r="F930" s="177"/>
      <c r="G930" s="135"/>
      <c r="H930" s="90"/>
      <c r="I930" s="99"/>
    </row>
    <row r="931" spans="2:9" x14ac:dyDescent="0.2">
      <c r="B931" s="116"/>
      <c r="C931" s="116"/>
      <c r="D931" s="55"/>
      <c r="E931" s="40"/>
      <c r="F931" s="177"/>
      <c r="G931" s="135"/>
      <c r="H931" s="90"/>
      <c r="I931" s="99"/>
    </row>
    <row r="932" spans="2:9" x14ac:dyDescent="0.2">
      <c r="B932" s="116"/>
      <c r="C932" s="116"/>
      <c r="D932" s="55"/>
      <c r="E932" s="40"/>
      <c r="F932" s="177"/>
      <c r="G932" s="135"/>
      <c r="H932" s="90"/>
      <c r="I932" s="99"/>
    </row>
    <row r="933" spans="2:9" x14ac:dyDescent="0.2">
      <c r="B933" s="116"/>
      <c r="C933" s="116"/>
      <c r="D933" s="55"/>
      <c r="E933" s="40"/>
      <c r="F933" s="177"/>
      <c r="G933" s="135"/>
      <c r="H933" s="90"/>
      <c r="I933" s="99"/>
    </row>
    <row r="934" spans="2:9" x14ac:dyDescent="0.2">
      <c r="B934" s="116"/>
      <c r="C934" s="116"/>
      <c r="D934" s="55"/>
      <c r="E934" s="40"/>
      <c r="F934" s="177"/>
      <c r="G934" s="135"/>
      <c r="H934" s="90"/>
      <c r="I934" s="99"/>
    </row>
    <row r="935" spans="2:9" x14ac:dyDescent="0.2">
      <c r="B935" s="116"/>
      <c r="C935" s="116"/>
      <c r="D935" s="55"/>
      <c r="E935" s="40"/>
      <c r="F935" s="177"/>
      <c r="G935" s="135"/>
      <c r="H935" s="90"/>
      <c r="I935" s="99"/>
    </row>
    <row r="936" spans="2:9" x14ac:dyDescent="0.2">
      <c r="B936" s="116"/>
      <c r="C936" s="116"/>
      <c r="D936" s="55"/>
      <c r="E936" s="40"/>
      <c r="F936" s="177"/>
      <c r="G936" s="135"/>
      <c r="H936" s="90"/>
      <c r="I936" s="99"/>
    </row>
    <row r="937" spans="2:9" x14ac:dyDescent="0.2">
      <c r="B937" s="116"/>
      <c r="C937" s="116"/>
      <c r="D937" s="55"/>
      <c r="E937" s="40"/>
      <c r="F937" s="177"/>
      <c r="G937" s="135"/>
      <c r="H937" s="90"/>
      <c r="I937" s="99"/>
    </row>
    <row r="938" spans="2:9" x14ac:dyDescent="0.2">
      <c r="B938" s="116"/>
      <c r="C938" s="116"/>
      <c r="D938" s="55"/>
      <c r="E938" s="40"/>
      <c r="F938" s="177"/>
      <c r="G938" s="135"/>
      <c r="H938" s="90"/>
      <c r="I938" s="99"/>
    </row>
    <row r="939" spans="2:9" x14ac:dyDescent="0.2">
      <c r="B939" s="116"/>
      <c r="C939" s="116"/>
      <c r="D939" s="55"/>
      <c r="E939" s="40"/>
      <c r="F939" s="177"/>
      <c r="G939" s="135"/>
      <c r="H939" s="90"/>
      <c r="I939" s="99"/>
    </row>
    <row r="940" spans="2:9" x14ac:dyDescent="0.2">
      <c r="B940" s="116"/>
      <c r="C940" s="116"/>
      <c r="D940" s="55"/>
      <c r="E940" s="40"/>
      <c r="F940" s="177"/>
      <c r="G940" s="135"/>
      <c r="H940" s="90"/>
      <c r="I940" s="99"/>
    </row>
    <row r="941" spans="2:9" x14ac:dyDescent="0.2">
      <c r="B941" s="116"/>
      <c r="C941" s="116"/>
      <c r="D941" s="55"/>
      <c r="E941" s="40"/>
      <c r="F941" s="177"/>
      <c r="G941" s="135"/>
      <c r="H941" s="90"/>
      <c r="I941" s="99"/>
    </row>
    <row r="942" spans="2:9" x14ac:dyDescent="0.2">
      <c r="B942" s="116"/>
      <c r="C942" s="116"/>
      <c r="D942" s="55"/>
      <c r="E942" s="40"/>
      <c r="F942" s="177"/>
      <c r="G942" s="135"/>
      <c r="H942" s="90"/>
      <c r="I942" s="99"/>
    </row>
    <row r="943" spans="2:9" x14ac:dyDescent="0.2">
      <c r="B943" s="116"/>
      <c r="C943" s="116"/>
      <c r="D943" s="55"/>
      <c r="E943" s="40"/>
      <c r="F943" s="177"/>
      <c r="G943" s="135"/>
      <c r="H943" s="90"/>
      <c r="I943" s="99"/>
    </row>
    <row r="944" spans="2:9" x14ac:dyDescent="0.2">
      <c r="B944" s="116"/>
      <c r="C944" s="116"/>
      <c r="D944" s="55"/>
      <c r="E944" s="40"/>
      <c r="F944" s="177"/>
      <c r="G944" s="135"/>
      <c r="H944" s="90"/>
      <c r="I944" s="99"/>
    </row>
    <row r="945" spans="2:9" x14ac:dyDescent="0.2">
      <c r="B945" s="116"/>
      <c r="C945" s="116"/>
      <c r="D945" s="55"/>
      <c r="E945" s="40"/>
      <c r="F945" s="177"/>
      <c r="G945" s="135"/>
      <c r="H945" s="90"/>
      <c r="I945" s="99"/>
    </row>
    <row r="946" spans="2:9" x14ac:dyDescent="0.2">
      <c r="B946" s="116"/>
      <c r="C946" s="116"/>
      <c r="D946" s="55"/>
      <c r="E946" s="40"/>
      <c r="F946" s="177"/>
      <c r="G946" s="135"/>
      <c r="H946" s="90"/>
      <c r="I946" s="99"/>
    </row>
    <row r="947" spans="2:9" x14ac:dyDescent="0.2">
      <c r="B947" s="116"/>
      <c r="C947" s="116"/>
      <c r="D947" s="55"/>
      <c r="E947" s="40"/>
      <c r="F947" s="177"/>
      <c r="G947" s="135"/>
      <c r="H947" s="90"/>
      <c r="I947" s="99"/>
    </row>
    <row r="948" spans="2:9" x14ac:dyDescent="0.2">
      <c r="B948" s="116"/>
      <c r="C948" s="116"/>
      <c r="D948" s="55"/>
      <c r="E948" s="40"/>
      <c r="F948" s="177"/>
      <c r="G948" s="135"/>
      <c r="H948" s="90"/>
      <c r="I948" s="99"/>
    </row>
    <row r="949" spans="2:9" x14ac:dyDescent="0.2">
      <c r="B949" s="116"/>
      <c r="C949" s="116"/>
      <c r="D949" s="55"/>
      <c r="E949" s="40"/>
      <c r="F949" s="177"/>
      <c r="G949" s="135"/>
      <c r="H949" s="90"/>
      <c r="I949" s="99"/>
    </row>
    <row r="950" spans="2:9" x14ac:dyDescent="0.2">
      <c r="B950" s="116"/>
      <c r="C950" s="116"/>
      <c r="D950" s="55"/>
      <c r="E950" s="40"/>
      <c r="F950" s="177"/>
      <c r="G950" s="135"/>
      <c r="H950" s="90"/>
      <c r="I950" s="99"/>
    </row>
    <row r="951" spans="2:9" x14ac:dyDescent="0.2">
      <c r="B951" s="116"/>
      <c r="C951" s="116"/>
      <c r="D951" s="55"/>
      <c r="E951" s="40"/>
      <c r="F951" s="177"/>
      <c r="G951" s="135"/>
      <c r="H951" s="90"/>
      <c r="I951" s="99"/>
    </row>
    <row r="952" spans="2:9" x14ac:dyDescent="0.2">
      <c r="B952" s="116"/>
      <c r="C952" s="116"/>
      <c r="D952" s="55"/>
      <c r="E952" s="40"/>
      <c r="F952" s="177"/>
      <c r="G952" s="135"/>
      <c r="H952" s="90"/>
      <c r="I952" s="99"/>
    </row>
    <row r="953" spans="2:9" x14ac:dyDescent="0.2">
      <c r="B953" s="116"/>
      <c r="C953" s="116"/>
      <c r="D953" s="55"/>
      <c r="E953" s="40"/>
      <c r="F953" s="177"/>
      <c r="G953" s="135"/>
      <c r="H953" s="90"/>
      <c r="I953" s="99"/>
    </row>
    <row r="954" spans="2:9" x14ac:dyDescent="0.2">
      <c r="B954" s="116"/>
      <c r="C954" s="116"/>
      <c r="D954" s="55"/>
      <c r="E954" s="40"/>
      <c r="F954" s="177"/>
      <c r="G954" s="135"/>
      <c r="H954" s="90"/>
      <c r="I954" s="99"/>
    </row>
    <row r="955" spans="2:9" x14ac:dyDescent="0.2">
      <c r="B955" s="116"/>
      <c r="C955" s="116"/>
      <c r="D955" s="55"/>
      <c r="E955" s="40"/>
      <c r="F955" s="177"/>
      <c r="G955" s="135"/>
      <c r="H955" s="90"/>
      <c r="I955" s="99"/>
    </row>
    <row r="956" spans="2:9" x14ac:dyDescent="0.2">
      <c r="B956" s="116"/>
      <c r="C956" s="116"/>
      <c r="D956" s="55"/>
      <c r="E956" s="40"/>
      <c r="F956" s="177"/>
      <c r="G956" s="135"/>
      <c r="H956" s="90"/>
      <c r="I956" s="99"/>
    </row>
    <row r="957" spans="2:9" x14ac:dyDescent="0.2">
      <c r="B957" s="116"/>
      <c r="C957" s="116"/>
      <c r="D957" s="55"/>
      <c r="E957" s="40"/>
      <c r="F957" s="177"/>
      <c r="G957" s="135"/>
      <c r="H957" s="90"/>
      <c r="I957" s="99"/>
    </row>
    <row r="958" spans="2:9" x14ac:dyDescent="0.2">
      <c r="B958" s="116"/>
      <c r="C958" s="116"/>
      <c r="D958" s="55"/>
      <c r="E958" s="40"/>
      <c r="F958" s="177"/>
      <c r="G958" s="135"/>
      <c r="H958" s="90"/>
      <c r="I958" s="99"/>
    </row>
    <row r="959" spans="2:9" x14ac:dyDescent="0.2">
      <c r="B959" s="116"/>
      <c r="C959" s="116"/>
      <c r="D959" s="55"/>
      <c r="E959" s="40"/>
      <c r="F959" s="177"/>
      <c r="G959" s="135"/>
      <c r="H959" s="90"/>
      <c r="I959" s="99"/>
    </row>
    <row r="960" spans="2:9" x14ac:dyDescent="0.2">
      <c r="B960" s="116"/>
      <c r="C960" s="116"/>
      <c r="D960" s="55"/>
      <c r="E960" s="40"/>
      <c r="F960" s="177"/>
      <c r="G960" s="135"/>
      <c r="H960" s="90"/>
      <c r="I960" s="99"/>
    </row>
    <row r="961" spans="2:9" x14ac:dyDescent="0.2">
      <c r="B961" s="116"/>
      <c r="C961" s="116"/>
      <c r="D961" s="55"/>
      <c r="E961" s="40"/>
      <c r="F961" s="177"/>
      <c r="G961" s="135"/>
      <c r="H961" s="90"/>
      <c r="I961" s="99"/>
    </row>
    <row r="962" spans="2:9" x14ac:dyDescent="0.2">
      <c r="B962" s="116"/>
      <c r="C962" s="116"/>
      <c r="D962" s="55"/>
      <c r="E962" s="40"/>
      <c r="F962" s="177"/>
      <c r="G962" s="135"/>
      <c r="H962" s="90"/>
      <c r="I962" s="99"/>
    </row>
    <row r="963" spans="2:9" x14ac:dyDescent="0.2">
      <c r="B963" s="116"/>
      <c r="C963" s="116"/>
      <c r="D963" s="55"/>
      <c r="E963" s="40"/>
      <c r="F963" s="177"/>
      <c r="G963" s="135"/>
      <c r="H963" s="90"/>
      <c r="I963" s="99"/>
    </row>
    <row r="964" spans="2:9" x14ac:dyDescent="0.2">
      <c r="B964" s="116"/>
      <c r="C964" s="116"/>
      <c r="D964" s="55"/>
      <c r="E964" s="40"/>
      <c r="F964" s="177"/>
      <c r="G964" s="135"/>
      <c r="H964" s="90"/>
      <c r="I964" s="99"/>
    </row>
    <row r="965" spans="2:9" x14ac:dyDescent="0.2">
      <c r="B965" s="116"/>
      <c r="C965" s="116"/>
      <c r="D965" s="55"/>
      <c r="E965" s="40"/>
      <c r="F965" s="177"/>
      <c r="G965" s="135"/>
      <c r="H965" s="90"/>
      <c r="I965" s="99"/>
    </row>
    <row r="966" spans="2:9" x14ac:dyDescent="0.2">
      <c r="B966" s="57"/>
      <c r="C966" s="57"/>
      <c r="D966" s="55"/>
      <c r="E966" s="40"/>
      <c r="F966" s="177"/>
      <c r="G966" s="135"/>
      <c r="H966" s="90"/>
      <c r="I966" s="99"/>
    </row>
    <row r="967" spans="2:9" x14ac:dyDescent="0.2">
      <c r="B967" s="116"/>
      <c r="C967" s="116"/>
      <c r="D967" s="55"/>
      <c r="E967" s="40"/>
      <c r="F967" s="177"/>
      <c r="G967" s="135"/>
      <c r="H967" s="90"/>
      <c r="I967" s="99"/>
    </row>
    <row r="968" spans="2:9" x14ac:dyDescent="0.2">
      <c r="B968" s="116"/>
      <c r="C968" s="116"/>
      <c r="D968" s="55"/>
      <c r="E968" s="40"/>
      <c r="F968" s="177"/>
      <c r="G968" s="135"/>
      <c r="H968" s="90"/>
      <c r="I968" s="99"/>
    </row>
    <row r="969" spans="2:9" x14ac:dyDescent="0.2">
      <c r="B969" s="116"/>
      <c r="C969" s="116"/>
      <c r="D969" s="55"/>
      <c r="E969" s="40"/>
      <c r="F969" s="177"/>
      <c r="G969" s="135"/>
      <c r="H969" s="90"/>
      <c r="I969" s="99"/>
    </row>
    <row r="970" spans="2:9" x14ac:dyDescent="0.2">
      <c r="B970" s="116"/>
      <c r="C970" s="116"/>
      <c r="D970" s="55"/>
      <c r="E970" s="40"/>
      <c r="F970" s="177"/>
      <c r="G970" s="135"/>
      <c r="H970" s="90"/>
      <c r="I970" s="99"/>
    </row>
    <row r="971" spans="2:9" x14ac:dyDescent="0.2">
      <c r="B971" s="116"/>
      <c r="C971" s="116"/>
      <c r="D971" s="55"/>
      <c r="E971" s="40"/>
      <c r="F971" s="177"/>
      <c r="G971" s="135"/>
      <c r="H971" s="90"/>
      <c r="I971" s="99"/>
    </row>
    <row r="972" spans="2:9" x14ac:dyDescent="0.2">
      <c r="B972" s="116"/>
      <c r="C972" s="116"/>
      <c r="D972" s="55"/>
      <c r="E972" s="40"/>
      <c r="F972" s="177"/>
      <c r="G972" s="135"/>
      <c r="H972" s="90"/>
      <c r="I972" s="99"/>
    </row>
    <row r="973" spans="2:9" x14ac:dyDescent="0.2">
      <c r="B973" s="116"/>
      <c r="C973" s="116"/>
      <c r="D973" s="55"/>
      <c r="E973" s="40"/>
      <c r="F973" s="177"/>
      <c r="G973" s="135"/>
      <c r="H973" s="90"/>
      <c r="I973" s="99"/>
    </row>
    <row r="974" spans="2:9" x14ac:dyDescent="0.2">
      <c r="B974" s="116"/>
      <c r="C974" s="116"/>
      <c r="D974" s="55"/>
      <c r="E974" s="40"/>
      <c r="F974" s="177"/>
      <c r="G974" s="135"/>
      <c r="H974" s="90"/>
      <c r="I974" s="99"/>
    </row>
    <row r="975" spans="2:9" x14ac:dyDescent="0.2">
      <c r="B975" s="116"/>
      <c r="C975" s="116"/>
      <c r="D975" s="55"/>
      <c r="E975" s="40"/>
      <c r="F975" s="177"/>
      <c r="G975" s="135"/>
      <c r="H975" s="90"/>
      <c r="I975" s="99"/>
    </row>
    <row r="976" spans="2:9" x14ac:dyDescent="0.2">
      <c r="B976" s="116"/>
      <c r="C976" s="116"/>
      <c r="D976" s="55"/>
      <c r="E976" s="40"/>
      <c r="F976" s="177"/>
      <c r="G976" s="135"/>
      <c r="H976" s="90"/>
      <c r="I976" s="99"/>
    </row>
    <row r="977" spans="2:9" x14ac:dyDescent="0.2">
      <c r="B977" s="116"/>
      <c r="C977" s="116"/>
      <c r="D977" s="55"/>
      <c r="E977" s="40"/>
      <c r="F977" s="177"/>
      <c r="G977" s="135"/>
      <c r="H977" s="90"/>
      <c r="I977" s="99"/>
    </row>
    <row r="978" spans="2:9" x14ac:dyDescent="0.2">
      <c r="B978" s="116"/>
      <c r="C978" s="116"/>
      <c r="D978" s="55"/>
      <c r="E978" s="40"/>
      <c r="F978" s="177"/>
      <c r="G978" s="135"/>
      <c r="H978" s="90"/>
      <c r="I978" s="99"/>
    </row>
    <row r="979" spans="2:9" x14ac:dyDescent="0.2">
      <c r="B979" s="116"/>
      <c r="C979" s="116"/>
      <c r="D979" s="55"/>
      <c r="E979" s="40"/>
      <c r="F979" s="177"/>
      <c r="G979" s="135"/>
      <c r="H979" s="90"/>
      <c r="I979" s="99"/>
    </row>
    <row r="980" spans="2:9" x14ac:dyDescent="0.2">
      <c r="B980" s="116"/>
      <c r="C980" s="116"/>
      <c r="D980" s="55"/>
      <c r="E980" s="40"/>
      <c r="F980" s="177"/>
      <c r="G980" s="135"/>
      <c r="H980" s="90"/>
      <c r="I980" s="99"/>
    </row>
    <row r="981" spans="2:9" x14ac:dyDescent="0.2">
      <c r="B981" s="116"/>
      <c r="C981" s="116"/>
      <c r="D981" s="55"/>
      <c r="E981" s="40"/>
      <c r="F981" s="177"/>
      <c r="G981" s="135"/>
      <c r="H981" s="90"/>
      <c r="I981" s="99"/>
    </row>
    <row r="982" spans="2:9" x14ac:dyDescent="0.2">
      <c r="B982" s="116"/>
      <c r="C982" s="116"/>
      <c r="D982" s="55"/>
      <c r="E982" s="40"/>
      <c r="F982" s="177"/>
      <c r="G982" s="135"/>
      <c r="H982" s="90"/>
      <c r="I982" s="99"/>
    </row>
    <row r="983" spans="2:9" x14ac:dyDescent="0.2">
      <c r="B983" s="116"/>
      <c r="C983" s="116"/>
      <c r="D983" s="55"/>
      <c r="E983" s="40"/>
      <c r="F983" s="177"/>
      <c r="G983" s="135"/>
      <c r="H983" s="90"/>
      <c r="I983" s="99"/>
    </row>
    <row r="984" spans="2:9" x14ac:dyDescent="0.2">
      <c r="B984" s="116"/>
      <c r="C984" s="116"/>
      <c r="D984" s="55"/>
      <c r="E984" s="40"/>
      <c r="F984" s="177"/>
      <c r="G984" s="135"/>
      <c r="H984" s="90"/>
      <c r="I984" s="99"/>
    </row>
    <row r="985" spans="2:9" x14ac:dyDescent="0.2">
      <c r="B985" s="116"/>
      <c r="C985" s="116"/>
      <c r="D985" s="55"/>
      <c r="E985" s="40"/>
      <c r="F985" s="177"/>
      <c r="G985" s="135"/>
      <c r="H985" s="90"/>
      <c r="I985" s="99"/>
    </row>
    <row r="986" spans="2:9" x14ac:dyDescent="0.2">
      <c r="B986" s="116"/>
      <c r="C986" s="116"/>
      <c r="D986" s="55"/>
      <c r="E986" s="40"/>
      <c r="F986" s="177"/>
      <c r="G986" s="135"/>
      <c r="H986" s="90"/>
      <c r="I986" s="99"/>
    </row>
    <row r="987" spans="2:9" x14ac:dyDescent="0.2">
      <c r="B987" s="116"/>
      <c r="C987" s="116"/>
      <c r="D987" s="55"/>
      <c r="E987" s="40"/>
      <c r="F987" s="177"/>
      <c r="G987" s="135"/>
      <c r="H987" s="90"/>
      <c r="I987" s="99"/>
    </row>
    <row r="988" spans="2:9" x14ac:dyDescent="0.2">
      <c r="B988" s="116"/>
      <c r="C988" s="116"/>
      <c r="D988" s="55"/>
      <c r="E988" s="40"/>
      <c r="F988" s="177"/>
      <c r="G988" s="135"/>
      <c r="H988" s="90"/>
      <c r="I988" s="99"/>
    </row>
    <row r="989" spans="2:9" x14ac:dyDescent="0.2">
      <c r="B989" s="116"/>
      <c r="C989" s="116"/>
      <c r="D989" s="55"/>
      <c r="E989" s="40"/>
      <c r="F989" s="177"/>
      <c r="G989" s="135"/>
      <c r="H989" s="90"/>
      <c r="I989" s="99"/>
    </row>
    <row r="990" spans="2:9" x14ac:dyDescent="0.2">
      <c r="B990" s="116"/>
      <c r="C990" s="116"/>
      <c r="D990" s="55"/>
      <c r="E990" s="40"/>
      <c r="F990" s="177"/>
      <c r="G990" s="135"/>
      <c r="H990" s="90"/>
      <c r="I990" s="99"/>
    </row>
    <row r="991" spans="2:9" x14ac:dyDescent="0.2">
      <c r="B991" s="116"/>
      <c r="C991" s="116"/>
      <c r="D991" s="55"/>
      <c r="E991" s="40"/>
      <c r="F991" s="177"/>
      <c r="G991" s="135"/>
      <c r="H991" s="90"/>
      <c r="I991" s="99"/>
    </row>
    <row r="992" spans="2:9" x14ac:dyDescent="0.2">
      <c r="B992" s="116"/>
      <c r="C992" s="116"/>
      <c r="D992" s="55"/>
      <c r="E992" s="40"/>
      <c r="F992" s="177"/>
      <c r="G992" s="135"/>
      <c r="H992" s="90"/>
      <c r="I992" s="99"/>
    </row>
    <row r="993" spans="2:9" x14ac:dyDescent="0.2">
      <c r="B993" s="116"/>
      <c r="C993" s="116"/>
      <c r="D993" s="55"/>
      <c r="E993" s="40"/>
      <c r="F993" s="177"/>
      <c r="G993" s="135"/>
      <c r="H993" s="90"/>
      <c r="I993" s="99"/>
    </row>
    <row r="994" spans="2:9" x14ac:dyDescent="0.2">
      <c r="B994" s="116"/>
      <c r="C994" s="116"/>
      <c r="D994" s="55"/>
      <c r="E994" s="40"/>
      <c r="F994" s="177"/>
      <c r="G994" s="135"/>
      <c r="H994" s="90"/>
      <c r="I994" s="99"/>
    </row>
    <row r="995" spans="2:9" x14ac:dyDescent="0.2">
      <c r="B995" s="116"/>
      <c r="C995" s="116"/>
      <c r="D995" s="55"/>
      <c r="E995" s="40"/>
      <c r="F995" s="177"/>
      <c r="G995" s="135"/>
      <c r="H995" s="90"/>
      <c r="I995" s="99"/>
    </row>
    <row r="996" spans="2:9" x14ac:dyDescent="0.2">
      <c r="B996" s="116"/>
      <c r="C996" s="116"/>
      <c r="D996" s="55"/>
      <c r="E996" s="40"/>
      <c r="F996" s="177"/>
      <c r="G996" s="135"/>
      <c r="H996" s="90"/>
      <c r="I996" s="99"/>
    </row>
    <row r="997" spans="2:9" x14ac:dyDescent="0.2">
      <c r="B997" s="116"/>
      <c r="C997" s="116"/>
      <c r="D997" s="55"/>
      <c r="E997" s="40"/>
      <c r="F997" s="177"/>
      <c r="G997" s="135"/>
      <c r="H997" s="90"/>
      <c r="I997" s="99"/>
    </row>
    <row r="998" spans="2:9" x14ac:dyDescent="0.2">
      <c r="B998" s="116"/>
      <c r="C998" s="116"/>
      <c r="D998" s="55"/>
      <c r="E998" s="40"/>
      <c r="F998" s="177"/>
      <c r="G998" s="135"/>
      <c r="H998" s="90"/>
      <c r="I998" s="99"/>
    </row>
    <row r="999" spans="2:9" x14ac:dyDescent="0.2">
      <c r="B999" s="116"/>
      <c r="C999" s="116"/>
      <c r="D999" s="55"/>
      <c r="E999" s="40"/>
      <c r="F999" s="177"/>
      <c r="G999" s="135"/>
      <c r="H999" s="90"/>
      <c r="I999" s="99"/>
    </row>
    <row r="1000" spans="2:9" x14ac:dyDescent="0.2">
      <c r="B1000" s="116"/>
      <c r="C1000" s="116"/>
      <c r="D1000" s="55"/>
      <c r="E1000" s="40"/>
      <c r="F1000" s="177"/>
      <c r="G1000" s="135"/>
      <c r="H1000" s="90"/>
      <c r="I1000" s="99"/>
    </row>
    <row r="1001" spans="2:9" x14ac:dyDescent="0.2">
      <c r="B1001" s="116"/>
      <c r="C1001" s="116"/>
      <c r="D1001" s="55"/>
      <c r="E1001" s="40"/>
      <c r="F1001" s="177"/>
      <c r="G1001" s="135"/>
      <c r="H1001" s="90"/>
      <c r="I1001" s="99"/>
    </row>
    <row r="1002" spans="2:9" x14ac:dyDescent="0.2">
      <c r="B1002" s="116"/>
      <c r="C1002" s="116"/>
      <c r="D1002" s="55"/>
      <c r="E1002" s="40"/>
      <c r="F1002" s="177"/>
      <c r="G1002" s="135"/>
      <c r="H1002" s="90"/>
      <c r="I1002" s="99"/>
    </row>
    <row r="1003" spans="2:9" x14ac:dyDescent="0.2">
      <c r="B1003" s="116"/>
      <c r="C1003" s="116"/>
      <c r="D1003" s="55"/>
      <c r="E1003" s="40"/>
      <c r="F1003" s="177"/>
      <c r="G1003" s="135"/>
      <c r="H1003" s="90"/>
      <c r="I1003" s="99"/>
    </row>
    <row r="1004" spans="2:9" x14ac:dyDescent="0.2">
      <c r="B1004" s="116"/>
      <c r="C1004" s="116"/>
      <c r="D1004" s="55"/>
      <c r="E1004" s="40"/>
      <c r="F1004" s="177"/>
      <c r="G1004" s="135"/>
      <c r="H1004" s="90"/>
      <c r="I1004" s="99"/>
    </row>
    <row r="1005" spans="2:9" x14ac:dyDescent="0.2">
      <c r="B1005" s="116"/>
      <c r="C1005" s="116"/>
      <c r="D1005" s="55"/>
      <c r="E1005" s="40"/>
      <c r="F1005" s="177"/>
      <c r="G1005" s="135"/>
      <c r="H1005" s="90"/>
      <c r="I1005" s="99"/>
    </row>
    <row r="1006" spans="2:9" x14ac:dyDescent="0.2">
      <c r="B1006" s="116"/>
      <c r="C1006" s="116"/>
      <c r="D1006" s="55"/>
      <c r="E1006" s="40"/>
      <c r="F1006" s="177"/>
      <c r="G1006" s="135"/>
      <c r="H1006" s="90"/>
      <c r="I1006" s="99"/>
    </row>
    <row r="1007" spans="2:9" x14ac:dyDescent="0.2">
      <c r="B1007" s="116"/>
      <c r="C1007" s="116"/>
      <c r="D1007" s="55"/>
      <c r="E1007" s="40"/>
      <c r="F1007" s="177"/>
      <c r="G1007" s="135"/>
      <c r="H1007" s="90"/>
      <c r="I1007" s="99"/>
    </row>
    <row r="1008" spans="2:9" x14ac:dyDescent="0.2">
      <c r="B1008" s="116"/>
      <c r="C1008" s="116"/>
      <c r="D1008" s="55"/>
      <c r="E1008" s="40"/>
      <c r="F1008" s="177"/>
      <c r="G1008" s="135"/>
      <c r="H1008" s="90"/>
      <c r="I1008" s="99"/>
    </row>
    <row r="1009" spans="2:9" x14ac:dyDescent="0.2">
      <c r="B1009" s="124"/>
      <c r="C1009" s="124"/>
      <c r="D1009" s="55"/>
      <c r="E1009" s="40"/>
      <c r="F1009" s="177"/>
      <c r="G1009" s="135"/>
      <c r="H1009" s="90"/>
      <c r="I1009" s="99"/>
    </row>
    <row r="1010" spans="2:9" x14ac:dyDescent="0.2">
      <c r="B1010" s="116"/>
      <c r="C1010" s="116"/>
      <c r="D1010" s="55"/>
      <c r="E1010" s="40"/>
      <c r="F1010" s="177"/>
      <c r="G1010" s="135"/>
      <c r="H1010" s="90"/>
      <c r="I1010" s="99"/>
    </row>
    <row r="1011" spans="2:9" x14ac:dyDescent="0.2">
      <c r="B1011" s="116"/>
      <c r="C1011" s="116"/>
      <c r="D1011" s="55"/>
      <c r="E1011" s="40"/>
      <c r="F1011" s="177"/>
      <c r="G1011" s="135"/>
      <c r="H1011" s="90"/>
      <c r="I1011" s="99"/>
    </row>
    <row r="1012" spans="2:9" x14ac:dyDescent="0.2">
      <c r="B1012" s="116"/>
      <c r="C1012" s="116"/>
      <c r="D1012" s="55"/>
      <c r="E1012" s="40"/>
      <c r="F1012" s="177"/>
      <c r="G1012" s="135"/>
      <c r="H1012" s="90"/>
      <c r="I1012" s="99"/>
    </row>
    <row r="1013" spans="2:9" x14ac:dyDescent="0.2">
      <c r="B1013" s="116"/>
      <c r="C1013" s="116"/>
      <c r="D1013" s="55"/>
      <c r="E1013" s="40"/>
      <c r="F1013" s="177"/>
      <c r="G1013" s="135"/>
      <c r="H1013" s="90"/>
      <c r="I1013" s="99"/>
    </row>
    <row r="1014" spans="2:9" x14ac:dyDescent="0.2">
      <c r="B1014" s="116"/>
      <c r="C1014" s="116"/>
      <c r="D1014" s="55"/>
      <c r="E1014" s="40"/>
      <c r="F1014" s="177"/>
      <c r="G1014" s="135"/>
      <c r="H1014" s="90"/>
      <c r="I1014" s="99"/>
    </row>
    <row r="1015" spans="2:9" x14ac:dyDescent="0.2">
      <c r="B1015" s="116"/>
      <c r="C1015" s="116"/>
      <c r="D1015" s="55"/>
      <c r="E1015" s="40"/>
      <c r="F1015" s="177"/>
      <c r="G1015" s="135"/>
      <c r="H1015" s="90"/>
      <c r="I1015" s="99"/>
    </row>
    <row r="1016" spans="2:9" x14ac:dyDescent="0.2">
      <c r="B1016" s="116"/>
      <c r="C1016" s="116"/>
      <c r="D1016" s="55"/>
      <c r="E1016" s="40"/>
      <c r="F1016" s="177"/>
      <c r="G1016" s="135"/>
      <c r="H1016" s="90"/>
      <c r="I1016" s="99"/>
    </row>
    <row r="1017" spans="2:9" x14ac:dyDescent="0.2">
      <c r="B1017" s="116"/>
      <c r="C1017" s="116"/>
      <c r="D1017" s="55"/>
      <c r="E1017" s="40"/>
      <c r="F1017" s="177"/>
      <c r="G1017" s="135"/>
      <c r="H1017" s="90"/>
      <c r="I1017" s="99"/>
    </row>
    <row r="1018" spans="2:9" x14ac:dyDescent="0.2">
      <c r="B1018" s="116"/>
      <c r="C1018" s="116"/>
      <c r="D1018" s="55"/>
      <c r="E1018" s="40"/>
      <c r="F1018" s="177"/>
      <c r="G1018" s="135"/>
      <c r="H1018" s="90"/>
      <c r="I1018" s="99"/>
    </row>
    <row r="1019" spans="2:9" x14ac:dyDescent="0.2">
      <c r="B1019" s="116"/>
      <c r="C1019" s="116"/>
      <c r="D1019" s="55"/>
      <c r="E1019" s="40"/>
      <c r="F1019" s="177"/>
      <c r="G1019" s="135"/>
      <c r="H1019" s="90"/>
      <c r="I1019" s="99"/>
    </row>
    <row r="1020" spans="2:9" x14ac:dyDescent="0.2">
      <c r="B1020" s="116"/>
      <c r="C1020" s="116"/>
      <c r="D1020" s="55"/>
      <c r="E1020" s="40"/>
      <c r="F1020" s="177"/>
      <c r="G1020" s="135"/>
      <c r="H1020" s="90"/>
      <c r="I1020" s="99"/>
    </row>
    <row r="1021" spans="2:9" x14ac:dyDescent="0.2">
      <c r="B1021" s="116"/>
      <c r="C1021" s="116"/>
      <c r="D1021" s="55"/>
      <c r="E1021" s="40"/>
      <c r="F1021" s="177"/>
      <c r="G1021" s="135"/>
      <c r="H1021" s="90"/>
      <c r="I1021" s="99"/>
    </row>
    <row r="1022" spans="2:9" x14ac:dyDescent="0.2">
      <c r="B1022" s="116"/>
      <c r="C1022" s="116"/>
      <c r="D1022" s="55"/>
      <c r="E1022" s="40"/>
      <c r="F1022" s="177"/>
      <c r="G1022" s="135"/>
      <c r="H1022" s="90"/>
      <c r="I1022" s="99"/>
    </row>
    <row r="1023" spans="2:9" x14ac:dyDescent="0.2">
      <c r="B1023" s="116"/>
      <c r="C1023" s="116"/>
      <c r="D1023" s="55"/>
      <c r="E1023" s="40"/>
      <c r="F1023" s="177"/>
      <c r="G1023" s="135"/>
      <c r="H1023" s="90"/>
      <c r="I1023" s="99"/>
    </row>
    <row r="1024" spans="2:9" x14ac:dyDescent="0.2">
      <c r="B1024" s="116"/>
      <c r="C1024" s="116"/>
      <c r="D1024" s="55"/>
      <c r="E1024" s="40"/>
      <c r="F1024" s="177"/>
      <c r="G1024" s="135"/>
      <c r="H1024" s="90"/>
      <c r="I1024" s="99"/>
    </row>
    <row r="1025" spans="2:9" x14ac:dyDescent="0.2">
      <c r="B1025" s="116"/>
      <c r="C1025" s="116"/>
      <c r="D1025" s="55"/>
      <c r="E1025" s="40"/>
      <c r="F1025" s="177"/>
      <c r="G1025" s="135"/>
      <c r="H1025" s="90"/>
      <c r="I1025" s="99"/>
    </row>
    <row r="1026" spans="2:9" x14ac:dyDescent="0.2">
      <c r="B1026" s="116"/>
      <c r="C1026" s="116"/>
      <c r="D1026" s="55"/>
      <c r="E1026" s="40"/>
      <c r="F1026" s="177"/>
      <c r="G1026" s="135"/>
      <c r="H1026" s="90"/>
      <c r="I1026" s="99"/>
    </row>
    <row r="1027" spans="2:9" x14ac:dyDescent="0.2">
      <c r="B1027" s="116"/>
      <c r="C1027" s="116"/>
      <c r="D1027" s="55"/>
      <c r="E1027" s="40"/>
      <c r="F1027" s="177"/>
      <c r="G1027" s="135"/>
      <c r="H1027" s="90"/>
      <c r="I1027" s="99"/>
    </row>
    <row r="1028" spans="2:9" x14ac:dyDescent="0.2">
      <c r="B1028" s="116"/>
      <c r="C1028" s="116"/>
      <c r="D1028" s="55"/>
      <c r="E1028" s="40"/>
      <c r="F1028" s="177"/>
      <c r="G1028" s="135"/>
      <c r="H1028" s="90"/>
      <c r="I1028" s="99"/>
    </row>
    <row r="1029" spans="2:9" x14ac:dyDescent="0.2">
      <c r="B1029" s="116"/>
      <c r="C1029" s="116"/>
      <c r="D1029" s="55"/>
      <c r="E1029" s="40"/>
      <c r="F1029" s="177"/>
      <c r="G1029" s="135"/>
      <c r="H1029" s="90"/>
      <c r="I1029" s="99"/>
    </row>
    <row r="1030" spans="2:9" x14ac:dyDescent="0.2">
      <c r="B1030" s="116"/>
      <c r="C1030" s="116"/>
      <c r="D1030" s="55"/>
      <c r="E1030" s="40"/>
      <c r="F1030" s="177"/>
      <c r="G1030" s="135"/>
      <c r="H1030" s="90"/>
      <c r="I1030" s="99"/>
    </row>
    <row r="1031" spans="2:9" x14ac:dyDescent="0.2">
      <c r="B1031" s="116"/>
      <c r="C1031" s="116"/>
      <c r="D1031" s="55"/>
      <c r="E1031" s="40"/>
      <c r="F1031" s="177"/>
      <c r="G1031" s="135"/>
      <c r="H1031" s="90"/>
      <c r="I1031" s="99"/>
    </row>
    <row r="1032" spans="2:9" x14ac:dyDescent="0.2">
      <c r="B1032" s="116"/>
      <c r="C1032" s="116"/>
      <c r="D1032" s="55"/>
      <c r="E1032" s="40"/>
      <c r="F1032" s="177"/>
      <c r="G1032" s="135"/>
      <c r="H1032" s="90"/>
      <c r="I1032" s="99"/>
    </row>
    <row r="1033" spans="2:9" x14ac:dyDescent="0.2">
      <c r="B1033" s="116"/>
      <c r="C1033" s="116"/>
      <c r="D1033" s="55"/>
      <c r="E1033" s="40"/>
      <c r="F1033" s="177"/>
      <c r="G1033" s="135"/>
      <c r="H1033" s="90"/>
      <c r="I1033" s="99"/>
    </row>
    <row r="1034" spans="2:9" x14ac:dyDescent="0.2">
      <c r="B1034" s="116"/>
      <c r="C1034" s="116"/>
      <c r="D1034" s="55"/>
      <c r="E1034" s="40"/>
      <c r="F1034" s="177"/>
      <c r="G1034" s="135"/>
      <c r="H1034" s="90"/>
      <c r="I1034" s="99"/>
    </row>
    <row r="1035" spans="2:9" x14ac:dyDescent="0.2">
      <c r="B1035" s="116"/>
      <c r="C1035" s="116"/>
      <c r="D1035" s="55"/>
      <c r="E1035" s="40"/>
      <c r="F1035" s="177"/>
      <c r="G1035" s="135"/>
      <c r="H1035" s="90"/>
      <c r="I1035" s="99"/>
    </row>
    <row r="1036" spans="2:9" x14ac:dyDescent="0.2">
      <c r="B1036" s="116"/>
      <c r="C1036" s="116"/>
      <c r="D1036" s="55"/>
      <c r="E1036" s="40"/>
      <c r="F1036" s="177"/>
      <c r="G1036" s="135"/>
      <c r="H1036" s="90"/>
      <c r="I1036" s="99"/>
    </row>
    <row r="1037" spans="2:9" x14ac:dyDescent="0.2">
      <c r="B1037" s="116"/>
      <c r="C1037" s="116"/>
      <c r="D1037" s="55"/>
      <c r="E1037" s="40"/>
      <c r="F1037" s="177"/>
      <c r="G1037" s="135"/>
      <c r="H1037" s="90"/>
      <c r="I1037" s="99"/>
    </row>
    <row r="1038" spans="2:9" x14ac:dyDescent="0.2">
      <c r="B1038" s="116"/>
      <c r="C1038" s="116"/>
      <c r="D1038" s="55"/>
      <c r="E1038" s="40"/>
      <c r="F1038" s="177"/>
      <c r="G1038" s="135"/>
      <c r="H1038" s="90"/>
      <c r="I1038" s="99"/>
    </row>
    <row r="1039" spans="2:9" x14ac:dyDescent="0.2">
      <c r="B1039" s="116"/>
      <c r="C1039" s="116"/>
      <c r="D1039" s="55"/>
      <c r="E1039" s="40"/>
      <c r="F1039" s="177"/>
      <c r="G1039" s="135"/>
      <c r="H1039" s="90"/>
      <c r="I1039" s="99"/>
    </row>
    <row r="1040" spans="2:9" x14ac:dyDescent="0.2">
      <c r="B1040" s="116"/>
      <c r="C1040" s="116"/>
      <c r="D1040" s="55"/>
      <c r="E1040" s="40"/>
      <c r="F1040" s="177"/>
      <c r="G1040" s="135"/>
      <c r="H1040" s="90"/>
      <c r="I1040" s="99"/>
    </row>
    <row r="1041" spans="2:9" x14ac:dyDescent="0.2">
      <c r="B1041" s="116"/>
      <c r="C1041" s="116"/>
      <c r="D1041" s="55"/>
      <c r="E1041" s="40"/>
      <c r="F1041" s="177"/>
      <c r="G1041" s="135"/>
      <c r="H1041" s="90"/>
      <c r="I1041" s="99"/>
    </row>
    <row r="1042" spans="2:9" x14ac:dyDescent="0.2">
      <c r="B1042" s="116"/>
      <c r="C1042" s="116"/>
      <c r="D1042" s="55"/>
      <c r="E1042" s="40"/>
      <c r="F1042" s="177"/>
      <c r="G1042" s="135"/>
      <c r="H1042" s="90"/>
      <c r="I1042" s="99"/>
    </row>
    <row r="1043" spans="2:9" x14ac:dyDescent="0.2">
      <c r="B1043" s="116"/>
      <c r="C1043" s="116"/>
      <c r="D1043" s="55"/>
      <c r="E1043" s="40"/>
      <c r="F1043" s="177"/>
      <c r="G1043" s="135"/>
      <c r="H1043" s="90"/>
      <c r="I1043" s="99"/>
    </row>
    <row r="1044" spans="2:9" x14ac:dyDescent="0.2">
      <c r="B1044" s="116"/>
      <c r="C1044" s="116"/>
      <c r="D1044" s="55"/>
      <c r="E1044" s="40"/>
      <c r="F1044" s="177"/>
      <c r="G1044" s="135"/>
      <c r="H1044" s="90"/>
      <c r="I1044" s="99"/>
    </row>
    <row r="1045" spans="2:9" x14ac:dyDescent="0.2">
      <c r="B1045" s="116"/>
      <c r="C1045" s="116"/>
      <c r="D1045" s="55"/>
      <c r="E1045" s="40"/>
      <c r="F1045" s="177"/>
      <c r="G1045" s="135"/>
      <c r="H1045" s="90"/>
      <c r="I1045" s="99"/>
    </row>
    <row r="1046" spans="2:9" x14ac:dyDescent="0.2">
      <c r="B1046" s="116"/>
      <c r="C1046" s="116"/>
      <c r="D1046" s="55"/>
      <c r="E1046" s="40"/>
      <c r="F1046" s="177"/>
      <c r="G1046" s="135"/>
      <c r="H1046" s="90"/>
      <c r="I1046" s="99"/>
    </row>
    <row r="1047" spans="2:9" x14ac:dyDescent="0.2">
      <c r="B1047" s="116"/>
      <c r="C1047" s="116"/>
      <c r="D1047" s="55"/>
      <c r="E1047" s="40"/>
      <c r="F1047" s="177"/>
      <c r="G1047" s="135"/>
      <c r="H1047" s="90"/>
      <c r="I1047" s="99"/>
    </row>
    <row r="1048" spans="2:9" x14ac:dyDescent="0.2">
      <c r="B1048" s="116"/>
      <c r="C1048" s="116"/>
      <c r="D1048" s="55"/>
      <c r="E1048" s="40"/>
      <c r="F1048" s="177"/>
      <c r="G1048" s="135"/>
      <c r="H1048" s="90"/>
      <c r="I1048" s="99"/>
    </row>
    <row r="1049" spans="2:9" x14ac:dyDescent="0.2">
      <c r="B1049" s="116"/>
      <c r="C1049" s="116"/>
      <c r="D1049" s="55"/>
      <c r="E1049" s="40"/>
      <c r="F1049" s="177"/>
      <c r="G1049" s="135"/>
      <c r="H1049" s="90"/>
      <c r="I1049" s="99"/>
    </row>
    <row r="1050" spans="2:9" x14ac:dyDescent="0.2">
      <c r="B1050" s="116"/>
      <c r="C1050" s="116"/>
      <c r="D1050" s="55"/>
      <c r="E1050" s="40"/>
      <c r="F1050" s="177"/>
      <c r="G1050" s="135"/>
      <c r="H1050" s="90"/>
      <c r="I1050" s="99"/>
    </row>
    <row r="1051" spans="2:9" x14ac:dyDescent="0.2">
      <c r="B1051" s="116"/>
      <c r="C1051" s="116"/>
      <c r="D1051" s="55"/>
      <c r="E1051" s="40"/>
      <c r="F1051" s="177"/>
      <c r="G1051" s="135"/>
      <c r="H1051" s="90"/>
      <c r="I1051" s="99"/>
    </row>
    <row r="1052" spans="2:9" x14ac:dyDescent="0.2">
      <c r="B1052" s="116"/>
      <c r="C1052" s="116"/>
      <c r="D1052" s="55"/>
      <c r="E1052" s="40"/>
      <c r="F1052" s="177"/>
      <c r="G1052" s="135"/>
      <c r="H1052" s="90"/>
      <c r="I1052" s="99"/>
    </row>
    <row r="1053" spans="2:9" x14ac:dyDescent="0.2">
      <c r="B1053" s="116"/>
      <c r="C1053" s="116"/>
      <c r="D1053" s="55"/>
      <c r="E1053" s="40"/>
      <c r="F1053" s="177"/>
      <c r="G1053" s="135"/>
      <c r="H1053" s="90"/>
      <c r="I1053" s="99"/>
    </row>
    <row r="1054" spans="2:9" x14ac:dyDescent="0.2">
      <c r="B1054" s="116"/>
      <c r="C1054" s="116"/>
      <c r="D1054" s="55"/>
      <c r="E1054" s="40"/>
      <c r="F1054" s="177"/>
      <c r="G1054" s="135"/>
      <c r="H1054" s="90"/>
      <c r="I1054" s="99"/>
    </row>
    <row r="1055" spans="2:9" x14ac:dyDescent="0.2">
      <c r="B1055" s="116"/>
      <c r="C1055" s="116"/>
      <c r="D1055" s="55"/>
      <c r="E1055" s="40"/>
      <c r="F1055" s="177"/>
      <c r="G1055" s="135"/>
      <c r="H1055" s="90"/>
      <c r="I1055" s="99"/>
    </row>
    <row r="1056" spans="2:9" x14ac:dyDescent="0.2">
      <c r="B1056" s="116"/>
      <c r="C1056" s="116"/>
      <c r="D1056" s="55"/>
      <c r="E1056" s="40"/>
      <c r="F1056" s="177"/>
      <c r="G1056" s="135"/>
      <c r="H1056" s="90"/>
      <c r="I1056" s="99"/>
    </row>
    <row r="1057" spans="2:9" x14ac:dyDescent="0.2">
      <c r="B1057" s="116"/>
      <c r="C1057" s="116"/>
      <c r="D1057" s="55"/>
      <c r="E1057" s="40"/>
      <c r="F1057" s="177"/>
      <c r="G1057" s="135"/>
      <c r="H1057" s="90"/>
      <c r="I1057" s="99"/>
    </row>
    <row r="1058" spans="2:9" x14ac:dyDescent="0.2">
      <c r="B1058" s="116"/>
      <c r="C1058" s="116"/>
      <c r="D1058" s="55"/>
      <c r="E1058" s="40"/>
      <c r="F1058" s="177"/>
      <c r="G1058" s="135"/>
      <c r="H1058" s="90"/>
      <c r="I1058" s="99"/>
    </row>
    <row r="1059" spans="2:9" x14ac:dyDescent="0.2">
      <c r="B1059" s="116"/>
      <c r="C1059" s="116"/>
      <c r="D1059" s="55"/>
      <c r="E1059" s="40"/>
      <c r="F1059" s="177"/>
      <c r="G1059" s="135"/>
      <c r="H1059" s="90"/>
      <c r="I1059" s="99"/>
    </row>
    <row r="1060" spans="2:9" x14ac:dyDescent="0.2">
      <c r="B1060" s="116"/>
      <c r="C1060" s="116"/>
      <c r="D1060" s="55"/>
      <c r="E1060" s="40"/>
      <c r="F1060" s="177"/>
      <c r="G1060" s="135"/>
      <c r="H1060" s="90"/>
      <c r="I1060" s="99"/>
    </row>
    <row r="1061" spans="2:9" x14ac:dyDescent="0.2">
      <c r="B1061" s="116"/>
      <c r="C1061" s="116"/>
      <c r="D1061" s="55"/>
      <c r="E1061" s="40"/>
      <c r="F1061" s="177"/>
      <c r="G1061" s="135"/>
      <c r="H1061" s="90"/>
      <c r="I1061" s="99"/>
    </row>
    <row r="1062" spans="2:9" x14ac:dyDescent="0.2">
      <c r="B1062" s="116"/>
      <c r="C1062" s="116"/>
      <c r="D1062" s="55"/>
      <c r="E1062" s="40"/>
      <c r="F1062" s="177"/>
      <c r="G1062" s="135"/>
      <c r="H1062" s="90"/>
      <c r="I1062" s="99"/>
    </row>
    <row r="1063" spans="2:9" x14ac:dyDescent="0.2">
      <c r="B1063" s="116"/>
      <c r="C1063" s="116"/>
      <c r="D1063" s="55"/>
      <c r="E1063" s="40"/>
      <c r="F1063" s="177"/>
      <c r="G1063" s="135"/>
      <c r="H1063" s="90"/>
      <c r="I1063" s="99"/>
    </row>
    <row r="1064" spans="2:9" x14ac:dyDescent="0.2">
      <c r="B1064" s="116"/>
      <c r="C1064" s="116"/>
      <c r="D1064" s="55"/>
      <c r="E1064" s="40"/>
      <c r="F1064" s="177"/>
      <c r="G1064" s="135"/>
      <c r="H1064" s="90"/>
      <c r="I1064" s="99"/>
    </row>
    <row r="1065" spans="2:9" x14ac:dyDescent="0.2">
      <c r="B1065" s="116"/>
      <c r="C1065" s="116"/>
      <c r="D1065" s="55"/>
      <c r="E1065" s="40"/>
      <c r="F1065" s="177"/>
      <c r="G1065" s="135"/>
      <c r="H1065" s="90"/>
      <c r="I1065" s="99"/>
    </row>
    <row r="1066" spans="2:9" x14ac:dyDescent="0.2">
      <c r="B1066" s="116"/>
      <c r="C1066" s="116"/>
      <c r="D1066" s="55"/>
      <c r="E1066" s="40"/>
      <c r="F1066" s="177"/>
      <c r="G1066" s="135"/>
      <c r="H1066" s="90"/>
      <c r="I1066" s="99"/>
    </row>
    <row r="1067" spans="2:9" x14ac:dyDescent="0.2">
      <c r="B1067" s="116"/>
      <c r="C1067" s="116"/>
      <c r="D1067" s="55"/>
      <c r="E1067" s="40"/>
      <c r="F1067" s="177"/>
      <c r="G1067" s="135"/>
      <c r="H1067" s="90"/>
      <c r="I1067" s="99"/>
    </row>
    <row r="1068" spans="2:9" x14ac:dyDescent="0.2">
      <c r="B1068" s="116"/>
      <c r="C1068" s="116"/>
      <c r="D1068" s="55"/>
      <c r="E1068" s="40"/>
      <c r="F1068" s="177"/>
      <c r="G1068" s="135"/>
      <c r="H1068" s="90"/>
      <c r="I1068" s="99"/>
    </row>
    <row r="1069" spans="2:9" x14ac:dyDescent="0.2">
      <c r="B1069" s="116"/>
      <c r="C1069" s="116"/>
      <c r="D1069" s="55"/>
      <c r="E1069" s="40"/>
      <c r="F1069" s="177"/>
      <c r="G1069" s="135"/>
      <c r="H1069" s="90"/>
      <c r="I1069" s="99"/>
    </row>
    <row r="1070" spans="2:9" x14ac:dyDescent="0.2">
      <c r="B1070" s="116"/>
      <c r="C1070" s="116"/>
      <c r="D1070" s="55"/>
      <c r="E1070" s="40"/>
      <c r="F1070" s="177"/>
      <c r="G1070" s="135"/>
      <c r="H1070" s="90"/>
      <c r="I1070" s="99"/>
    </row>
    <row r="1071" spans="2:9" x14ac:dyDescent="0.2">
      <c r="B1071" s="116"/>
      <c r="C1071" s="116"/>
      <c r="D1071" s="55"/>
      <c r="E1071" s="40"/>
      <c r="F1071" s="177"/>
      <c r="G1071" s="135"/>
      <c r="H1071" s="90"/>
      <c r="I1071" s="99"/>
    </row>
    <row r="1072" spans="2:9" x14ac:dyDescent="0.2">
      <c r="B1072" s="116"/>
      <c r="C1072" s="116"/>
      <c r="D1072" s="55"/>
      <c r="E1072" s="40"/>
      <c r="F1072" s="177"/>
      <c r="G1072" s="135"/>
      <c r="H1072" s="90"/>
      <c r="I1072" s="99"/>
    </row>
    <row r="1073" spans="2:9" x14ac:dyDescent="0.2">
      <c r="B1073" s="116"/>
      <c r="C1073" s="116"/>
      <c r="D1073" s="55"/>
      <c r="E1073" s="40"/>
      <c r="F1073" s="177"/>
      <c r="G1073" s="135"/>
      <c r="H1073" s="90"/>
      <c r="I1073" s="99"/>
    </row>
    <row r="1074" spans="2:9" x14ac:dyDescent="0.2">
      <c r="B1074" s="116"/>
      <c r="C1074" s="116"/>
      <c r="D1074" s="55"/>
      <c r="E1074" s="40"/>
      <c r="F1074" s="177"/>
      <c r="G1074" s="135"/>
      <c r="H1074" s="90"/>
      <c r="I1074" s="99"/>
    </row>
    <row r="1075" spans="2:9" x14ac:dyDescent="0.2">
      <c r="B1075" s="116"/>
      <c r="C1075" s="116"/>
      <c r="D1075" s="55"/>
      <c r="E1075" s="40"/>
      <c r="F1075" s="177"/>
      <c r="G1075" s="135"/>
      <c r="H1075" s="90"/>
      <c r="I1075" s="99"/>
    </row>
    <row r="1076" spans="2:9" x14ac:dyDescent="0.2">
      <c r="B1076" s="116"/>
      <c r="C1076" s="116"/>
      <c r="D1076" s="55"/>
      <c r="E1076" s="40"/>
      <c r="F1076" s="177"/>
      <c r="G1076" s="135"/>
      <c r="H1076" s="90"/>
      <c r="I1076" s="99"/>
    </row>
    <row r="1077" spans="2:9" x14ac:dyDescent="0.2">
      <c r="B1077" s="116"/>
      <c r="C1077" s="116"/>
      <c r="D1077" s="55"/>
      <c r="E1077" s="40"/>
      <c r="F1077" s="177"/>
      <c r="G1077" s="135"/>
      <c r="H1077" s="90"/>
      <c r="I1077" s="99"/>
    </row>
    <row r="1078" spans="2:9" x14ac:dyDescent="0.2">
      <c r="B1078" s="116"/>
      <c r="C1078" s="116"/>
      <c r="D1078" s="55"/>
      <c r="E1078" s="40"/>
      <c r="F1078" s="177"/>
      <c r="G1078" s="135"/>
      <c r="H1078" s="90"/>
      <c r="I1078" s="99"/>
    </row>
    <row r="1079" spans="2:9" x14ac:dyDescent="0.2">
      <c r="B1079" s="116"/>
      <c r="C1079" s="116"/>
      <c r="D1079" s="55"/>
      <c r="E1079" s="40"/>
      <c r="F1079" s="177"/>
      <c r="G1079" s="135"/>
      <c r="H1079" s="90"/>
      <c r="I1079" s="99"/>
    </row>
    <row r="1080" spans="2:9" x14ac:dyDescent="0.2">
      <c r="B1080" s="116"/>
      <c r="C1080" s="116"/>
      <c r="D1080" s="55"/>
      <c r="E1080" s="40"/>
      <c r="F1080" s="177"/>
      <c r="G1080" s="135"/>
      <c r="H1080" s="90"/>
      <c r="I1080" s="99"/>
    </row>
    <row r="1081" spans="2:9" x14ac:dyDescent="0.2">
      <c r="B1081" s="116"/>
      <c r="C1081" s="116"/>
      <c r="D1081" s="55"/>
      <c r="E1081" s="40"/>
      <c r="F1081" s="177"/>
      <c r="G1081" s="135"/>
      <c r="H1081" s="90"/>
      <c r="I1081" s="99"/>
    </row>
    <row r="1082" spans="2:9" x14ac:dyDescent="0.2">
      <c r="B1082" s="116"/>
      <c r="C1082" s="116"/>
      <c r="D1082" s="55"/>
      <c r="E1082" s="40"/>
      <c r="F1082" s="177"/>
      <c r="G1082" s="135"/>
      <c r="H1082" s="90"/>
      <c r="I1082" s="99"/>
    </row>
    <row r="1083" spans="2:9" x14ac:dyDescent="0.2">
      <c r="B1083" s="116"/>
      <c r="C1083" s="116"/>
      <c r="D1083" s="55"/>
      <c r="E1083" s="40"/>
      <c r="F1083" s="177"/>
      <c r="G1083" s="135"/>
      <c r="H1083" s="90"/>
      <c r="I1083" s="99"/>
    </row>
    <row r="1084" spans="2:9" x14ac:dyDescent="0.2">
      <c r="B1084" s="116"/>
      <c r="C1084" s="116"/>
      <c r="D1084" s="55"/>
      <c r="E1084" s="40"/>
      <c r="F1084" s="177"/>
      <c r="G1084" s="135"/>
      <c r="H1084" s="90"/>
      <c r="I1084" s="99"/>
    </row>
    <row r="1085" spans="2:9" x14ac:dyDescent="0.2">
      <c r="B1085" s="116"/>
      <c r="C1085" s="116"/>
      <c r="D1085" s="55"/>
      <c r="E1085" s="40"/>
      <c r="F1085" s="177"/>
      <c r="G1085" s="135"/>
      <c r="H1085" s="90"/>
      <c r="I1085" s="99"/>
    </row>
    <row r="1086" spans="2:9" x14ac:dyDescent="0.2">
      <c r="B1086" s="116"/>
      <c r="C1086" s="116"/>
      <c r="D1086" s="55"/>
      <c r="E1086" s="40"/>
      <c r="F1086" s="177"/>
      <c r="G1086" s="135"/>
      <c r="H1086" s="90"/>
      <c r="I1086" s="99"/>
    </row>
    <row r="1087" spans="2:9" x14ac:dyDescent="0.2">
      <c r="B1087" s="116"/>
      <c r="C1087" s="116"/>
      <c r="D1087" s="55"/>
      <c r="E1087" s="40"/>
      <c r="F1087" s="177"/>
      <c r="G1087" s="135"/>
      <c r="H1087" s="90"/>
      <c r="I1087" s="99"/>
    </row>
    <row r="1088" spans="2:9" x14ac:dyDescent="0.2">
      <c r="B1088" s="116"/>
      <c r="C1088" s="116"/>
      <c r="D1088" s="55"/>
      <c r="E1088" s="40"/>
      <c r="F1088" s="177"/>
      <c r="G1088" s="135"/>
      <c r="H1088" s="90"/>
      <c r="I1088" s="99"/>
    </row>
    <row r="1089" spans="2:9" x14ac:dyDescent="0.2">
      <c r="B1089" s="116"/>
      <c r="C1089" s="116"/>
      <c r="D1089" s="55"/>
      <c r="E1089" s="40"/>
      <c r="F1089" s="177"/>
      <c r="G1089" s="135"/>
      <c r="H1089" s="90"/>
      <c r="I1089" s="99"/>
    </row>
    <row r="1090" spans="2:9" x14ac:dyDescent="0.2">
      <c r="B1090" s="116"/>
      <c r="C1090" s="116"/>
      <c r="D1090" s="55"/>
      <c r="E1090" s="40"/>
      <c r="F1090" s="177"/>
      <c r="G1090" s="135"/>
      <c r="H1090" s="90"/>
      <c r="I1090" s="99"/>
    </row>
    <row r="1091" spans="2:9" x14ac:dyDescent="0.2">
      <c r="B1091" s="116"/>
      <c r="C1091" s="116"/>
      <c r="D1091" s="55"/>
      <c r="E1091" s="40"/>
      <c r="F1091" s="177"/>
      <c r="G1091" s="135"/>
      <c r="H1091" s="90"/>
      <c r="I1091" s="99"/>
    </row>
    <row r="1092" spans="2:9" x14ac:dyDescent="0.2">
      <c r="B1092" s="116"/>
      <c r="C1092" s="116"/>
      <c r="D1092" s="55"/>
      <c r="E1092" s="40"/>
      <c r="F1092" s="177"/>
      <c r="G1092" s="135"/>
      <c r="H1092" s="90"/>
      <c r="I1092" s="99"/>
    </row>
    <row r="1093" spans="2:9" x14ac:dyDescent="0.2">
      <c r="B1093" s="116"/>
      <c r="C1093" s="116"/>
      <c r="D1093" s="55"/>
      <c r="E1093" s="40"/>
      <c r="F1093" s="177"/>
      <c r="G1093" s="135"/>
      <c r="H1093" s="90"/>
      <c r="I1093" s="99"/>
    </row>
    <row r="1094" spans="2:9" x14ac:dyDescent="0.2">
      <c r="B1094" s="116"/>
      <c r="C1094" s="116"/>
      <c r="D1094" s="55"/>
      <c r="E1094" s="40"/>
      <c r="F1094" s="177"/>
      <c r="G1094" s="135"/>
      <c r="H1094" s="90"/>
      <c r="I1094" s="99"/>
    </row>
    <row r="1095" spans="2:9" x14ac:dyDescent="0.2">
      <c r="B1095" s="116"/>
      <c r="C1095" s="116"/>
      <c r="D1095" s="55"/>
      <c r="E1095" s="40"/>
      <c r="F1095" s="177"/>
      <c r="G1095" s="134"/>
      <c r="H1095" s="89"/>
      <c r="I1095" s="99"/>
    </row>
    <row r="1096" spans="2:9" x14ac:dyDescent="0.2">
      <c r="B1096" s="116"/>
      <c r="C1096" s="116"/>
      <c r="D1096" s="55"/>
      <c r="E1096" s="40"/>
      <c r="F1096" s="177"/>
      <c r="G1096" s="135"/>
      <c r="H1096" s="90"/>
      <c r="I1096" s="99"/>
    </row>
    <row r="1097" spans="2:9" x14ac:dyDescent="0.2">
      <c r="B1097" s="116"/>
      <c r="C1097" s="116"/>
      <c r="D1097" s="55"/>
      <c r="E1097" s="40"/>
      <c r="F1097" s="177"/>
      <c r="G1097" s="135"/>
      <c r="H1097" s="90"/>
      <c r="I1097" s="99"/>
    </row>
    <row r="1098" spans="2:9" x14ac:dyDescent="0.2">
      <c r="B1098" s="116"/>
      <c r="C1098" s="116"/>
      <c r="D1098" s="55"/>
      <c r="E1098" s="40"/>
      <c r="F1098" s="177"/>
      <c r="G1098" s="135"/>
      <c r="H1098" s="90"/>
      <c r="I1098" s="99"/>
    </row>
    <row r="1099" spans="2:9" x14ac:dyDescent="0.2">
      <c r="B1099" s="116"/>
      <c r="C1099" s="116"/>
      <c r="D1099" s="55"/>
      <c r="E1099" s="40"/>
      <c r="F1099" s="177"/>
      <c r="G1099" s="134"/>
      <c r="H1099" s="89"/>
      <c r="I1099" s="99"/>
    </row>
    <row r="1100" spans="2:9" x14ac:dyDescent="0.2">
      <c r="B1100" s="116"/>
      <c r="C1100" s="116"/>
      <c r="D1100" s="55"/>
      <c r="E1100" s="40"/>
      <c r="F1100" s="177"/>
      <c r="G1100" s="135"/>
      <c r="H1100" s="90"/>
      <c r="I1100" s="99"/>
    </row>
    <row r="1101" spans="2:9" x14ac:dyDescent="0.2">
      <c r="B1101" s="116"/>
      <c r="C1101" s="116"/>
      <c r="D1101" s="55"/>
      <c r="E1101" s="40"/>
      <c r="F1101" s="177"/>
      <c r="G1101" s="135"/>
      <c r="H1101" s="90"/>
      <c r="I1101" s="99"/>
    </row>
    <row r="1102" spans="2:9" x14ac:dyDescent="0.2">
      <c r="B1102" s="116"/>
      <c r="C1102" s="116"/>
      <c r="D1102" s="55"/>
      <c r="E1102" s="40"/>
      <c r="F1102" s="177"/>
      <c r="G1102" s="135"/>
      <c r="H1102" s="90"/>
      <c r="I1102" s="99"/>
    </row>
    <row r="1103" spans="2:9" x14ac:dyDescent="0.2">
      <c r="B1103" s="116"/>
      <c r="C1103" s="116"/>
      <c r="D1103" s="55"/>
      <c r="E1103" s="40"/>
      <c r="F1103" s="177"/>
      <c r="G1103" s="135"/>
      <c r="H1103" s="90"/>
      <c r="I1103" s="99"/>
    </row>
    <row r="1104" spans="2:9" x14ac:dyDescent="0.2">
      <c r="B1104" s="116"/>
      <c r="C1104" s="116"/>
      <c r="D1104" s="55"/>
      <c r="E1104" s="40"/>
      <c r="F1104" s="177"/>
      <c r="G1104" s="135"/>
      <c r="H1104" s="90"/>
      <c r="I1104" s="99"/>
    </row>
    <row r="1105" spans="2:9" x14ac:dyDescent="0.2">
      <c r="B1105" s="116"/>
      <c r="C1105" s="116"/>
      <c r="D1105" s="55"/>
      <c r="E1105" s="40"/>
      <c r="F1105" s="177"/>
      <c r="G1105" s="135"/>
      <c r="H1105" s="90"/>
      <c r="I1105" s="99"/>
    </row>
    <row r="1106" spans="2:9" x14ac:dyDescent="0.2">
      <c r="B1106" s="116"/>
      <c r="C1106" s="116"/>
      <c r="D1106" s="55"/>
      <c r="E1106" s="40"/>
      <c r="F1106" s="177"/>
      <c r="G1106" s="135"/>
      <c r="H1106" s="90"/>
      <c r="I1106" s="99"/>
    </row>
    <row r="1107" spans="2:9" x14ac:dyDescent="0.2">
      <c r="B1107" s="116"/>
      <c r="C1107" s="116"/>
      <c r="D1107" s="68"/>
      <c r="E1107" s="40"/>
      <c r="F1107" s="177"/>
      <c r="G1107" s="135"/>
      <c r="H1107" s="90"/>
      <c r="I1107" s="99"/>
    </row>
    <row r="1108" spans="2:9" x14ac:dyDescent="0.2">
      <c r="B1108" s="116"/>
      <c r="C1108" s="116"/>
      <c r="D1108" s="55"/>
      <c r="E1108" s="40"/>
      <c r="F1108" s="177"/>
      <c r="G1108" s="135"/>
      <c r="H1108" s="90"/>
      <c r="I1108" s="99"/>
    </row>
    <row r="1109" spans="2:9" x14ac:dyDescent="0.2">
      <c r="B1109" s="116"/>
      <c r="C1109" s="116"/>
      <c r="D1109" s="55"/>
      <c r="E1109" s="40"/>
      <c r="F1109" s="177"/>
      <c r="G1109" s="135"/>
      <c r="H1109" s="90"/>
      <c r="I1109" s="99"/>
    </row>
    <row r="1110" spans="2:9" x14ac:dyDescent="0.2">
      <c r="B1110" s="116"/>
      <c r="C1110" s="116"/>
      <c r="D1110" s="55"/>
      <c r="E1110" s="40"/>
      <c r="F1110" s="177"/>
      <c r="G1110" s="135"/>
      <c r="H1110" s="90"/>
      <c r="I1110" s="99"/>
    </row>
    <row r="1111" spans="2:9" x14ac:dyDescent="0.2">
      <c r="B1111" s="116"/>
      <c r="C1111" s="116"/>
      <c r="D1111" s="55"/>
      <c r="E1111" s="40"/>
      <c r="F1111" s="177"/>
      <c r="G1111" s="135"/>
      <c r="H1111" s="90"/>
      <c r="I1111" s="99"/>
    </row>
    <row r="1112" spans="2:9" x14ac:dyDescent="0.2">
      <c r="B1112" s="116"/>
      <c r="C1112" s="116"/>
      <c r="D1112" s="55"/>
      <c r="E1112" s="40"/>
      <c r="F1112" s="177"/>
      <c r="G1112" s="135"/>
      <c r="H1112" s="90"/>
      <c r="I1112" s="99"/>
    </row>
    <row r="1113" spans="2:9" x14ac:dyDescent="0.2">
      <c r="B1113" s="116"/>
      <c r="C1113" s="116"/>
      <c r="D1113" s="55"/>
      <c r="E1113" s="40"/>
      <c r="F1113" s="177"/>
      <c r="G1113" s="135"/>
      <c r="H1113" s="90"/>
      <c r="I1113" s="99"/>
    </row>
    <row r="1114" spans="2:9" x14ac:dyDescent="0.2">
      <c r="B1114" s="116"/>
      <c r="C1114" s="116"/>
      <c r="D1114" s="55"/>
      <c r="E1114" s="40"/>
      <c r="F1114" s="177"/>
      <c r="G1114" s="135"/>
      <c r="H1114" s="90"/>
      <c r="I1114" s="99"/>
    </row>
    <row r="1115" spans="2:9" x14ac:dyDescent="0.2">
      <c r="B1115" s="116"/>
      <c r="C1115" s="116"/>
      <c r="D1115" s="68"/>
      <c r="E1115" s="40"/>
      <c r="F1115" s="177"/>
      <c r="G1115" s="135"/>
      <c r="H1115" s="90"/>
      <c r="I1115" s="99"/>
    </row>
    <row r="1116" spans="2:9" x14ac:dyDescent="0.2">
      <c r="B1116" s="116"/>
      <c r="C1116" s="116"/>
      <c r="D1116" s="55"/>
      <c r="E1116" s="40"/>
      <c r="F1116" s="177"/>
      <c r="G1116" s="135"/>
      <c r="H1116" s="90"/>
      <c r="I1116" s="99"/>
    </row>
    <row r="1117" spans="2:9" x14ac:dyDescent="0.2">
      <c r="B1117" s="116"/>
      <c r="C1117" s="116"/>
      <c r="D1117" s="55"/>
      <c r="E1117" s="40"/>
      <c r="F1117" s="177"/>
      <c r="G1117" s="135"/>
      <c r="H1117" s="90"/>
      <c r="I1117" s="99"/>
    </row>
    <row r="1118" spans="2:9" x14ac:dyDescent="0.2">
      <c r="B1118" s="116"/>
      <c r="C1118" s="116"/>
      <c r="D1118" s="55"/>
      <c r="E1118" s="40"/>
      <c r="F1118" s="177"/>
      <c r="G1118" s="135"/>
      <c r="H1118" s="90"/>
      <c r="I1118" s="99"/>
    </row>
    <row r="1119" spans="2:9" x14ac:dyDescent="0.2">
      <c r="B1119" s="116"/>
      <c r="C1119" s="116"/>
      <c r="D1119" s="55"/>
      <c r="E1119" s="40"/>
      <c r="F1119" s="177"/>
      <c r="G1119" s="135"/>
      <c r="H1119" s="90"/>
      <c r="I1119" s="99"/>
    </row>
    <row r="1120" spans="2:9" x14ac:dyDescent="0.2">
      <c r="B1120" s="116"/>
      <c r="C1120" s="116"/>
      <c r="D1120" s="55"/>
      <c r="E1120" s="40"/>
      <c r="F1120" s="177"/>
      <c r="G1120" s="135"/>
      <c r="H1120" s="90"/>
      <c r="I1120" s="99"/>
    </row>
    <row r="1121" spans="2:9" x14ac:dyDescent="0.2">
      <c r="B1121" s="116"/>
      <c r="C1121" s="116"/>
      <c r="D1121" s="55"/>
      <c r="E1121" s="40"/>
      <c r="F1121" s="177"/>
      <c r="G1121" s="135"/>
      <c r="H1121" s="90"/>
      <c r="I1121" s="99"/>
    </row>
    <row r="1122" spans="2:9" x14ac:dyDescent="0.2">
      <c r="B1122" s="116"/>
      <c r="C1122" s="116"/>
      <c r="D1122" s="55"/>
      <c r="E1122" s="40"/>
      <c r="F1122" s="177"/>
      <c r="G1122" s="135"/>
      <c r="H1122" s="90"/>
      <c r="I1122" s="99"/>
    </row>
    <row r="1123" spans="2:9" x14ac:dyDescent="0.2">
      <c r="B1123" s="125"/>
      <c r="C1123" s="125"/>
      <c r="D1123" s="69"/>
      <c r="E1123" s="81"/>
      <c r="F1123" s="191"/>
      <c r="G1123" s="144"/>
      <c r="H1123" s="94"/>
      <c r="I1123" s="108"/>
    </row>
    <row r="1124" spans="2:9" x14ac:dyDescent="0.2">
      <c r="B1124" s="116"/>
      <c r="C1124" s="116"/>
      <c r="D1124" s="55"/>
      <c r="E1124" s="40"/>
      <c r="F1124" s="177"/>
      <c r="G1124" s="135"/>
      <c r="H1124" s="90"/>
      <c r="I1124" s="99"/>
    </row>
    <row r="1125" spans="2:9" x14ac:dyDescent="0.2">
      <c r="B1125" s="116"/>
      <c r="C1125" s="116"/>
      <c r="D1125" s="55"/>
      <c r="E1125" s="40"/>
      <c r="F1125" s="177"/>
      <c r="G1125" s="135"/>
      <c r="H1125" s="90"/>
      <c r="I1125" s="99"/>
    </row>
    <row r="1126" spans="2:9" x14ac:dyDescent="0.2">
      <c r="B1126" s="116"/>
      <c r="C1126" s="116"/>
      <c r="D1126" s="55"/>
      <c r="E1126" s="40"/>
      <c r="F1126" s="177"/>
      <c r="G1126" s="135"/>
      <c r="H1126" s="90"/>
      <c r="I1126" s="99"/>
    </row>
    <row r="1127" spans="2:9" x14ac:dyDescent="0.2">
      <c r="B1127" s="116"/>
      <c r="C1127" s="116"/>
      <c r="D1127" s="55"/>
      <c r="E1127" s="40"/>
      <c r="F1127" s="177"/>
      <c r="G1127" s="135"/>
      <c r="H1127" s="90"/>
      <c r="I1127" s="99"/>
    </row>
    <row r="1128" spans="2:9" x14ac:dyDescent="0.2">
      <c r="B1128" s="116"/>
      <c r="C1128" s="116"/>
      <c r="D1128" s="55"/>
      <c r="E1128" s="40"/>
      <c r="F1128" s="177"/>
      <c r="G1128" s="135"/>
      <c r="H1128" s="90"/>
      <c r="I1128" s="99"/>
    </row>
    <row r="1129" spans="2:9" x14ac:dyDescent="0.2">
      <c r="B1129" s="116"/>
      <c r="C1129" s="116"/>
      <c r="D1129" s="55"/>
      <c r="E1129" s="40"/>
      <c r="F1129" s="177"/>
      <c r="G1129" s="135"/>
      <c r="H1129" s="90"/>
      <c r="I1129" s="99"/>
    </row>
    <row r="1130" spans="2:9" x14ac:dyDescent="0.2">
      <c r="B1130" s="116"/>
      <c r="C1130" s="116"/>
      <c r="D1130" s="55"/>
      <c r="E1130" s="40"/>
      <c r="F1130" s="177"/>
      <c r="G1130" s="135"/>
      <c r="H1130" s="90"/>
      <c r="I1130" s="99"/>
    </row>
    <row r="1131" spans="2:9" x14ac:dyDescent="0.2">
      <c r="B1131" s="116"/>
      <c r="C1131" s="116"/>
      <c r="D1131" s="55"/>
      <c r="E1131" s="40"/>
      <c r="F1131" s="177"/>
      <c r="G1131" s="135"/>
      <c r="H1131" s="90"/>
      <c r="I1131" s="99"/>
    </row>
    <row r="1132" spans="2:9" x14ac:dyDescent="0.2">
      <c r="B1132" s="116"/>
      <c r="C1132" s="116"/>
      <c r="D1132" s="55"/>
      <c r="E1132" s="40"/>
      <c r="F1132" s="177"/>
      <c r="G1132" s="135"/>
      <c r="H1132" s="90"/>
      <c r="I1132" s="99"/>
    </row>
    <row r="1133" spans="2:9" x14ac:dyDescent="0.2">
      <c r="B1133" s="116"/>
      <c r="C1133" s="116"/>
      <c r="D1133" s="55"/>
      <c r="E1133" s="40"/>
      <c r="F1133" s="177"/>
      <c r="G1133" s="135"/>
      <c r="H1133" s="90"/>
      <c r="I1133" s="99"/>
    </row>
    <row r="1134" spans="2:9" x14ac:dyDescent="0.2">
      <c r="B1134" s="116"/>
      <c r="C1134" s="116"/>
      <c r="D1134" s="55"/>
      <c r="E1134" s="40"/>
      <c r="F1134" s="177"/>
      <c r="G1134" s="135"/>
      <c r="H1134" s="90"/>
      <c r="I1134" s="99"/>
    </row>
    <row r="1135" spans="2:9" x14ac:dyDescent="0.2">
      <c r="B1135" s="116"/>
      <c r="C1135" s="116"/>
      <c r="D1135" s="55"/>
      <c r="E1135" s="40"/>
      <c r="F1135" s="177"/>
      <c r="G1135" s="135"/>
      <c r="H1135" s="90"/>
      <c r="I1135" s="99"/>
    </row>
    <row r="1136" spans="2:9" x14ac:dyDescent="0.2">
      <c r="B1136" s="116"/>
      <c r="C1136" s="116"/>
      <c r="D1136" s="55"/>
      <c r="E1136" s="40"/>
      <c r="F1136" s="177"/>
      <c r="G1136" s="135"/>
      <c r="H1136" s="90"/>
      <c r="I1136" s="99"/>
    </row>
    <row r="1137" spans="2:9" x14ac:dyDescent="0.2">
      <c r="B1137" s="116"/>
      <c r="C1137" s="116"/>
      <c r="D1137" s="55"/>
      <c r="E1137" s="40"/>
      <c r="F1137" s="177"/>
      <c r="G1137" s="135"/>
      <c r="H1137" s="90"/>
      <c r="I1137" s="99"/>
    </row>
    <row r="1138" spans="2:9" x14ac:dyDescent="0.2">
      <c r="B1138" s="116"/>
      <c r="C1138" s="116"/>
      <c r="D1138" s="55"/>
      <c r="E1138" s="40"/>
      <c r="F1138" s="177"/>
      <c r="G1138" s="135"/>
      <c r="H1138" s="90"/>
      <c r="I1138" s="99"/>
    </row>
    <row r="1139" spans="2:9" x14ac:dyDescent="0.2">
      <c r="B1139" s="116"/>
      <c r="C1139" s="116"/>
      <c r="D1139" s="55"/>
      <c r="E1139" s="40"/>
      <c r="F1139" s="177"/>
      <c r="G1139" s="135"/>
      <c r="H1139" s="90"/>
      <c r="I1139" s="99"/>
    </row>
    <row r="1140" spans="2:9" x14ac:dyDescent="0.2">
      <c r="B1140" s="116"/>
      <c r="C1140" s="116"/>
      <c r="D1140" s="55"/>
      <c r="E1140" s="40"/>
      <c r="F1140" s="177"/>
      <c r="G1140" s="135"/>
      <c r="H1140" s="90"/>
      <c r="I1140" s="99"/>
    </row>
    <row r="1141" spans="2:9" x14ac:dyDescent="0.2">
      <c r="B1141" s="116"/>
      <c r="C1141" s="116"/>
      <c r="D1141" s="55"/>
      <c r="E1141" s="40"/>
      <c r="F1141" s="177"/>
      <c r="G1141" s="135"/>
      <c r="H1141" s="90"/>
      <c r="I1141" s="99"/>
    </row>
    <row r="1142" spans="2:9" x14ac:dyDescent="0.2">
      <c r="B1142" s="116"/>
      <c r="C1142" s="116"/>
      <c r="D1142" s="55"/>
      <c r="E1142" s="40"/>
      <c r="F1142" s="177"/>
      <c r="G1142" s="135"/>
      <c r="H1142" s="90"/>
      <c r="I1142" s="99"/>
    </row>
    <row r="1143" spans="2:9" x14ac:dyDescent="0.2">
      <c r="B1143" s="116"/>
      <c r="C1143" s="116"/>
      <c r="D1143" s="55"/>
      <c r="E1143" s="40"/>
      <c r="F1143" s="177"/>
      <c r="G1143" s="135"/>
      <c r="H1143" s="90"/>
      <c r="I1143" s="99"/>
    </row>
    <row r="1144" spans="2:9" x14ac:dyDescent="0.2">
      <c r="B1144" s="116"/>
      <c r="C1144" s="116"/>
      <c r="D1144" s="55"/>
      <c r="E1144" s="40"/>
      <c r="F1144" s="177"/>
      <c r="G1144" s="135"/>
      <c r="H1144" s="90"/>
      <c r="I1144" s="99"/>
    </row>
    <row r="1145" spans="2:9" x14ac:dyDescent="0.2">
      <c r="B1145" s="116"/>
      <c r="C1145" s="116"/>
      <c r="D1145" s="55"/>
      <c r="E1145" s="40"/>
      <c r="F1145" s="177"/>
      <c r="G1145" s="135"/>
      <c r="H1145" s="90"/>
      <c r="I1145" s="99"/>
    </row>
    <row r="1146" spans="2:9" x14ac:dyDescent="0.2">
      <c r="B1146" s="116"/>
      <c r="C1146" s="116"/>
      <c r="D1146" s="55"/>
      <c r="E1146" s="40"/>
      <c r="F1146" s="177"/>
      <c r="G1146" s="135"/>
      <c r="H1146" s="90"/>
      <c r="I1146" s="99"/>
    </row>
    <row r="1147" spans="2:9" x14ac:dyDescent="0.2">
      <c r="B1147" s="116"/>
      <c r="C1147" s="116"/>
      <c r="D1147" s="55"/>
      <c r="E1147" s="40"/>
      <c r="F1147" s="177"/>
      <c r="G1147" s="135"/>
      <c r="H1147" s="90"/>
      <c r="I1147" s="99"/>
    </row>
    <row r="1148" spans="2:9" x14ac:dyDescent="0.2">
      <c r="B1148" s="116"/>
      <c r="C1148" s="116"/>
      <c r="D1148" s="55"/>
      <c r="E1148" s="40"/>
      <c r="F1148" s="177"/>
      <c r="G1148" s="135"/>
      <c r="H1148" s="90"/>
      <c r="I1148" s="99"/>
    </row>
    <row r="1149" spans="2:9" x14ac:dyDescent="0.2">
      <c r="B1149" s="116"/>
      <c r="C1149" s="116"/>
      <c r="D1149" s="55"/>
      <c r="E1149" s="40"/>
      <c r="F1149" s="177"/>
      <c r="G1149" s="135"/>
      <c r="H1149" s="90"/>
      <c r="I1149" s="99"/>
    </row>
    <row r="1150" spans="2:9" x14ac:dyDescent="0.2">
      <c r="B1150" s="116"/>
      <c r="C1150" s="116"/>
      <c r="D1150" s="55"/>
      <c r="E1150" s="40"/>
      <c r="F1150" s="177"/>
      <c r="G1150" s="135"/>
      <c r="H1150" s="90"/>
      <c r="I1150" s="99"/>
    </row>
    <row r="1151" spans="2:9" x14ac:dyDescent="0.2">
      <c r="B1151" s="116"/>
      <c r="C1151" s="116"/>
      <c r="D1151" s="55"/>
      <c r="E1151" s="40"/>
      <c r="F1151" s="177"/>
      <c r="G1151" s="135"/>
      <c r="H1151" s="90"/>
      <c r="I1151" s="99"/>
    </row>
    <row r="1152" spans="2:9" x14ac:dyDescent="0.2">
      <c r="B1152" s="116"/>
      <c r="C1152" s="116"/>
      <c r="D1152" s="55"/>
      <c r="E1152" s="40"/>
      <c r="F1152" s="177"/>
      <c r="G1152" s="135"/>
      <c r="H1152" s="90"/>
      <c r="I1152" s="99"/>
    </row>
    <row r="1153" spans="2:9" x14ac:dyDescent="0.2">
      <c r="B1153" s="116"/>
      <c r="C1153" s="116"/>
      <c r="D1153" s="55"/>
      <c r="E1153" s="40"/>
      <c r="F1153" s="177"/>
      <c r="G1153" s="135"/>
      <c r="H1153" s="90"/>
      <c r="I1153" s="99"/>
    </row>
    <row r="1154" spans="2:9" x14ac:dyDescent="0.2">
      <c r="B1154" s="116"/>
      <c r="C1154" s="116"/>
      <c r="D1154" s="55"/>
      <c r="E1154" s="40"/>
      <c r="F1154" s="177"/>
      <c r="G1154" s="135"/>
      <c r="H1154" s="90"/>
      <c r="I1154" s="99"/>
    </row>
    <row r="1155" spans="2:9" x14ac:dyDescent="0.2">
      <c r="B1155" s="116"/>
      <c r="C1155" s="116"/>
      <c r="D1155" s="55"/>
      <c r="E1155" s="40"/>
      <c r="F1155" s="177"/>
      <c r="G1155" s="135"/>
      <c r="H1155" s="90"/>
      <c r="I1155" s="99"/>
    </row>
    <row r="1156" spans="2:9" x14ac:dyDescent="0.2">
      <c r="B1156" s="116"/>
      <c r="C1156" s="116"/>
      <c r="D1156" s="55"/>
      <c r="E1156" s="40"/>
      <c r="F1156" s="177"/>
      <c r="G1156" s="135"/>
      <c r="H1156" s="90"/>
      <c r="I1156" s="99"/>
    </row>
    <row r="1157" spans="2:9" x14ac:dyDescent="0.2">
      <c r="B1157" s="116"/>
      <c r="C1157" s="116"/>
      <c r="D1157" s="55"/>
      <c r="E1157" s="40"/>
      <c r="F1157" s="177"/>
      <c r="G1157" s="135"/>
      <c r="H1157" s="90"/>
      <c r="I1157" s="99"/>
    </row>
    <row r="1158" spans="2:9" x14ac:dyDescent="0.2">
      <c r="B1158" s="116"/>
      <c r="C1158" s="116"/>
      <c r="D1158" s="55"/>
      <c r="E1158" s="40"/>
      <c r="F1158" s="177"/>
      <c r="G1158" s="135"/>
      <c r="H1158" s="90"/>
      <c r="I1158" s="99"/>
    </row>
    <row r="1159" spans="2:9" x14ac:dyDescent="0.2">
      <c r="B1159" s="116"/>
      <c r="C1159" s="116"/>
      <c r="D1159" s="55"/>
      <c r="E1159" s="40"/>
      <c r="F1159" s="177"/>
      <c r="G1159" s="135"/>
      <c r="H1159" s="90"/>
      <c r="I1159" s="99"/>
    </row>
    <row r="1160" spans="2:9" x14ac:dyDescent="0.2">
      <c r="B1160" s="116"/>
      <c r="C1160" s="116"/>
      <c r="D1160" s="55"/>
      <c r="E1160" s="40"/>
      <c r="F1160" s="177"/>
      <c r="G1160" s="135"/>
      <c r="H1160" s="90"/>
      <c r="I1160" s="99"/>
    </row>
    <row r="1161" spans="2:9" x14ac:dyDescent="0.2">
      <c r="B1161" s="116"/>
      <c r="C1161" s="116"/>
      <c r="D1161" s="55"/>
      <c r="E1161" s="40"/>
      <c r="F1161" s="177"/>
      <c r="G1161" s="135"/>
      <c r="H1161" s="90"/>
      <c r="I1161" s="99"/>
    </row>
    <row r="1162" spans="2:9" x14ac:dyDescent="0.2">
      <c r="B1162" s="116"/>
      <c r="C1162" s="116"/>
      <c r="D1162" s="55"/>
      <c r="E1162" s="40"/>
      <c r="F1162" s="177"/>
      <c r="G1162" s="135"/>
      <c r="H1162" s="90"/>
      <c r="I1162" s="99"/>
    </row>
    <row r="1163" spans="2:9" x14ac:dyDescent="0.2">
      <c r="B1163" s="116"/>
      <c r="C1163" s="116"/>
      <c r="D1163" s="55"/>
      <c r="E1163" s="40"/>
      <c r="F1163" s="177"/>
      <c r="G1163" s="135"/>
      <c r="H1163" s="90"/>
      <c r="I1163" s="99"/>
    </row>
    <row r="1164" spans="2:9" x14ac:dyDescent="0.2">
      <c r="B1164" s="116"/>
      <c r="C1164" s="116"/>
      <c r="D1164" s="55"/>
      <c r="E1164" s="40"/>
      <c r="F1164" s="177"/>
      <c r="G1164" s="135"/>
      <c r="H1164" s="90"/>
      <c r="I1164" s="99"/>
    </row>
    <row r="1165" spans="2:9" x14ac:dyDescent="0.2">
      <c r="B1165" s="116"/>
      <c r="C1165" s="116"/>
      <c r="D1165" s="55"/>
      <c r="E1165" s="40"/>
      <c r="F1165" s="177"/>
      <c r="G1165" s="135"/>
      <c r="H1165" s="90"/>
      <c r="I1165" s="99"/>
    </row>
    <row r="1166" spans="2:9" x14ac:dyDescent="0.2">
      <c r="B1166" s="116"/>
      <c r="C1166" s="116"/>
      <c r="D1166" s="55"/>
      <c r="E1166" s="40"/>
      <c r="F1166" s="177"/>
      <c r="G1166" s="135"/>
      <c r="H1166" s="90"/>
      <c r="I1166" s="99"/>
    </row>
    <row r="1167" spans="2:9" x14ac:dyDescent="0.2">
      <c r="B1167" s="116"/>
      <c r="C1167" s="116"/>
      <c r="D1167" s="55"/>
      <c r="E1167" s="40"/>
      <c r="F1167" s="177"/>
      <c r="G1167" s="135"/>
      <c r="H1167" s="90"/>
      <c r="I1167" s="99"/>
    </row>
    <row r="1168" spans="2:9" x14ac:dyDescent="0.2">
      <c r="B1168" s="116"/>
      <c r="C1168" s="116"/>
      <c r="D1168" s="55"/>
      <c r="E1168" s="40"/>
      <c r="F1168" s="177"/>
      <c r="G1168" s="135"/>
      <c r="H1168" s="90"/>
      <c r="I1168" s="99"/>
    </row>
    <row r="1169" spans="2:9" x14ac:dyDescent="0.2">
      <c r="B1169" s="116"/>
      <c r="C1169" s="116"/>
      <c r="D1169" s="55"/>
      <c r="E1169" s="40"/>
      <c r="F1169" s="177"/>
      <c r="G1169" s="135"/>
      <c r="H1169" s="90"/>
      <c r="I1169" s="99"/>
    </row>
    <row r="1170" spans="2:9" x14ac:dyDescent="0.2">
      <c r="B1170" s="116"/>
      <c r="C1170" s="116"/>
      <c r="D1170" s="55"/>
      <c r="E1170" s="40"/>
      <c r="F1170" s="177"/>
      <c r="G1170" s="135"/>
      <c r="H1170" s="90"/>
      <c r="I1170" s="99"/>
    </row>
    <row r="1171" spans="2:9" x14ac:dyDescent="0.2">
      <c r="B1171" s="116"/>
      <c r="C1171" s="116"/>
      <c r="D1171" s="55"/>
      <c r="E1171" s="40"/>
      <c r="F1171" s="177"/>
      <c r="G1171" s="135"/>
      <c r="H1171" s="90"/>
      <c r="I1171" s="99"/>
    </row>
    <row r="1172" spans="2:9" x14ac:dyDescent="0.2">
      <c r="B1172" s="116"/>
      <c r="C1172" s="116"/>
      <c r="D1172" s="55"/>
      <c r="E1172" s="40"/>
      <c r="F1172" s="177"/>
      <c r="G1172" s="135"/>
      <c r="H1172" s="90"/>
      <c r="I1172" s="99"/>
    </row>
    <row r="1173" spans="2:9" x14ac:dyDescent="0.2">
      <c r="B1173" s="116"/>
      <c r="C1173" s="116"/>
      <c r="D1173" s="55"/>
      <c r="E1173" s="40"/>
      <c r="F1173" s="177"/>
      <c r="G1173" s="135"/>
      <c r="H1173" s="90"/>
      <c r="I1173" s="99"/>
    </row>
    <row r="1174" spans="2:9" x14ac:dyDescent="0.2">
      <c r="B1174" s="116"/>
      <c r="C1174" s="116"/>
      <c r="D1174" s="55"/>
      <c r="E1174" s="40"/>
      <c r="F1174" s="177"/>
      <c r="G1174" s="135"/>
      <c r="H1174" s="90"/>
      <c r="I1174" s="99"/>
    </row>
    <row r="1175" spans="2:9" x14ac:dyDescent="0.2">
      <c r="B1175" s="116"/>
      <c r="C1175" s="116"/>
      <c r="D1175" s="55"/>
      <c r="E1175" s="40"/>
      <c r="F1175" s="177"/>
      <c r="G1175" s="135"/>
      <c r="H1175" s="90"/>
      <c r="I1175" s="99"/>
    </row>
    <row r="1176" spans="2:9" x14ac:dyDescent="0.2">
      <c r="B1176" s="116"/>
      <c r="C1176" s="116"/>
      <c r="D1176" s="55"/>
      <c r="E1176" s="40"/>
      <c r="F1176" s="177"/>
      <c r="G1176" s="135"/>
      <c r="H1176" s="90"/>
      <c r="I1176" s="99"/>
    </row>
    <row r="1177" spans="2:9" x14ac:dyDescent="0.2">
      <c r="B1177" s="116"/>
      <c r="C1177" s="116"/>
      <c r="D1177" s="55"/>
      <c r="E1177" s="40"/>
      <c r="F1177" s="177"/>
      <c r="G1177" s="135"/>
      <c r="H1177" s="90"/>
      <c r="I1177" s="99"/>
    </row>
    <row r="1178" spans="2:9" x14ac:dyDescent="0.2">
      <c r="B1178" s="116"/>
      <c r="C1178" s="116"/>
      <c r="D1178" s="55"/>
      <c r="E1178" s="40"/>
      <c r="F1178" s="177"/>
      <c r="G1178" s="135"/>
      <c r="H1178" s="90"/>
      <c r="I1178" s="99"/>
    </row>
    <row r="1179" spans="2:9" x14ac:dyDescent="0.2">
      <c r="B1179" s="116"/>
      <c r="C1179" s="116"/>
      <c r="D1179" s="55"/>
      <c r="E1179" s="40"/>
      <c r="F1179" s="177"/>
      <c r="G1179" s="135"/>
      <c r="H1179" s="90"/>
      <c r="I1179" s="99"/>
    </row>
    <row r="1180" spans="2:9" x14ac:dyDescent="0.2">
      <c r="B1180" s="116"/>
      <c r="C1180" s="116"/>
      <c r="D1180" s="55"/>
      <c r="E1180" s="40"/>
      <c r="F1180" s="177"/>
      <c r="G1180" s="135"/>
      <c r="H1180" s="90"/>
      <c r="I1180" s="99"/>
    </row>
    <row r="1181" spans="2:9" x14ac:dyDescent="0.2">
      <c r="B1181" s="116"/>
      <c r="C1181" s="116"/>
      <c r="D1181" s="68"/>
      <c r="E1181" s="40"/>
      <c r="F1181" s="177"/>
      <c r="G1181" s="135"/>
      <c r="H1181" s="90"/>
      <c r="I1181" s="99"/>
    </row>
    <row r="1182" spans="2:9" x14ac:dyDescent="0.2">
      <c r="B1182" s="116"/>
      <c r="C1182" s="116"/>
      <c r="D1182" s="68"/>
      <c r="E1182" s="40"/>
      <c r="F1182" s="177"/>
      <c r="G1182" s="135"/>
      <c r="H1182" s="90"/>
      <c r="I1182" s="99"/>
    </row>
    <row r="1183" spans="2:9" x14ac:dyDescent="0.2">
      <c r="B1183" s="116"/>
      <c r="C1183" s="116"/>
      <c r="D1183" s="55"/>
      <c r="E1183" s="40"/>
      <c r="F1183" s="177"/>
      <c r="G1183" s="135"/>
      <c r="H1183" s="90"/>
      <c r="I1183" s="99"/>
    </row>
    <row r="1184" spans="2:9" x14ac:dyDescent="0.2">
      <c r="B1184" s="116"/>
      <c r="C1184" s="116"/>
      <c r="D1184" s="55"/>
      <c r="E1184" s="40"/>
      <c r="F1184" s="177"/>
      <c r="G1184" s="135"/>
      <c r="H1184" s="90"/>
      <c r="I1184" s="99"/>
    </row>
    <row r="1185" spans="2:9" x14ac:dyDescent="0.2">
      <c r="B1185" s="116"/>
      <c r="C1185" s="116"/>
      <c r="D1185" s="55"/>
      <c r="E1185" s="40"/>
      <c r="F1185" s="177"/>
      <c r="G1185" s="135"/>
      <c r="H1185" s="90"/>
      <c r="I1185" s="99"/>
    </row>
    <row r="1186" spans="2:9" x14ac:dyDescent="0.2">
      <c r="B1186" s="116"/>
      <c r="C1186" s="116"/>
      <c r="D1186" s="55"/>
      <c r="E1186" s="40"/>
      <c r="F1186" s="177"/>
      <c r="G1186" s="135"/>
      <c r="H1186" s="90"/>
      <c r="I1186" s="99"/>
    </row>
    <row r="1187" spans="2:9" x14ac:dyDescent="0.2">
      <c r="B1187" s="116"/>
      <c r="C1187" s="116"/>
      <c r="D1187" s="68"/>
      <c r="E1187" s="40"/>
      <c r="F1187" s="177"/>
      <c r="G1187" s="135"/>
      <c r="H1187" s="90"/>
      <c r="I1187" s="99"/>
    </row>
    <row r="1188" spans="2:9" x14ac:dyDescent="0.2">
      <c r="B1188" s="116"/>
      <c r="C1188" s="116"/>
      <c r="D1188" s="55"/>
      <c r="E1188" s="40"/>
      <c r="F1188" s="177"/>
      <c r="G1188" s="135"/>
      <c r="H1188" s="90"/>
      <c r="I1188" s="99"/>
    </row>
    <row r="1189" spans="2:9" x14ac:dyDescent="0.2">
      <c r="B1189" s="116"/>
      <c r="C1189" s="116"/>
      <c r="D1189" s="68"/>
      <c r="E1189" s="40"/>
      <c r="F1189" s="177"/>
      <c r="G1189" s="135"/>
      <c r="H1189" s="90"/>
      <c r="I1189" s="99"/>
    </row>
    <row r="1190" spans="2:9" x14ac:dyDescent="0.2">
      <c r="B1190" s="116"/>
      <c r="C1190" s="116"/>
      <c r="D1190" s="68"/>
      <c r="E1190" s="40"/>
      <c r="F1190" s="177"/>
      <c r="G1190" s="135"/>
      <c r="H1190" s="90"/>
      <c r="I1190" s="99"/>
    </row>
    <row r="1191" spans="2:9" x14ac:dyDescent="0.2">
      <c r="B1191" s="116"/>
      <c r="C1191" s="116"/>
      <c r="D1191" s="55"/>
      <c r="E1191" s="40"/>
      <c r="F1191" s="177"/>
      <c r="G1191" s="135"/>
      <c r="H1191" s="90"/>
      <c r="I1191" s="99"/>
    </row>
    <row r="1192" spans="2:9" x14ac:dyDescent="0.2">
      <c r="B1192" s="125"/>
      <c r="C1192" s="125"/>
      <c r="D1192" s="69"/>
      <c r="E1192" s="81"/>
      <c r="F1192" s="191"/>
      <c r="G1192" s="144"/>
      <c r="H1192" s="94"/>
      <c r="I1192" s="108"/>
    </row>
    <row r="1193" spans="2:9" x14ac:dyDescent="0.2">
      <c r="B1193" s="116"/>
      <c r="C1193" s="116"/>
      <c r="D1193" s="55"/>
      <c r="E1193" s="40"/>
      <c r="F1193" s="177"/>
      <c r="G1193" s="135"/>
      <c r="H1193" s="90"/>
      <c r="I1193" s="99"/>
    </row>
    <row r="1194" spans="2:9" x14ac:dyDescent="0.2">
      <c r="B1194" s="116"/>
      <c r="C1194" s="116"/>
      <c r="D1194" s="55"/>
      <c r="E1194" s="40"/>
      <c r="F1194" s="177"/>
      <c r="G1194" s="135"/>
      <c r="H1194" s="90"/>
      <c r="I1194" s="99"/>
    </row>
    <row r="1195" spans="2:9" x14ac:dyDescent="0.2">
      <c r="B1195" s="116"/>
      <c r="C1195" s="116"/>
      <c r="D1195" s="55"/>
      <c r="E1195" s="40"/>
      <c r="F1195" s="177"/>
      <c r="G1195" s="135"/>
      <c r="H1195" s="90"/>
      <c r="I1195" s="99"/>
    </row>
    <row r="1196" spans="2:9" x14ac:dyDescent="0.2">
      <c r="B1196" s="116"/>
      <c r="C1196" s="116"/>
      <c r="D1196" s="55"/>
      <c r="E1196" s="40"/>
      <c r="F1196" s="177"/>
      <c r="G1196" s="135"/>
      <c r="H1196" s="90"/>
      <c r="I1196" s="99"/>
    </row>
    <row r="1197" spans="2:9" x14ac:dyDescent="0.2">
      <c r="B1197" s="116"/>
      <c r="C1197" s="116"/>
      <c r="D1197" s="55"/>
      <c r="E1197" s="40"/>
      <c r="F1197" s="177"/>
      <c r="G1197" s="135"/>
      <c r="H1197" s="90"/>
      <c r="I1197" s="99"/>
    </row>
    <row r="1198" spans="2:9" x14ac:dyDescent="0.2">
      <c r="B1198" s="116"/>
      <c r="C1198" s="116"/>
      <c r="D1198" s="55"/>
      <c r="E1198" s="40"/>
      <c r="F1198" s="177"/>
      <c r="G1198" s="135"/>
      <c r="H1198" s="90"/>
      <c r="I1198" s="99"/>
    </row>
    <row r="1199" spans="2:9" x14ac:dyDescent="0.2">
      <c r="B1199" s="116"/>
      <c r="C1199" s="116"/>
      <c r="D1199" s="55"/>
      <c r="E1199" s="40"/>
      <c r="F1199" s="177"/>
      <c r="G1199" s="135"/>
      <c r="H1199" s="90"/>
      <c r="I1199" s="99"/>
    </row>
    <row r="1200" spans="2:9" x14ac:dyDescent="0.2">
      <c r="B1200" s="116"/>
      <c r="C1200" s="116"/>
      <c r="D1200" s="55"/>
      <c r="E1200" s="40"/>
      <c r="F1200" s="177"/>
      <c r="G1200" s="135"/>
      <c r="H1200" s="90"/>
      <c r="I1200" s="99"/>
    </row>
    <row r="1201" spans="2:9" x14ac:dyDescent="0.2">
      <c r="B1201" s="116"/>
      <c r="C1201" s="116"/>
      <c r="D1201" s="55"/>
      <c r="E1201" s="40"/>
      <c r="F1201" s="177"/>
      <c r="G1201" s="135"/>
      <c r="H1201" s="90"/>
      <c r="I1201" s="99"/>
    </row>
    <row r="1202" spans="2:9" x14ac:dyDescent="0.2">
      <c r="B1202" s="116"/>
      <c r="C1202" s="116"/>
      <c r="D1202" s="55"/>
      <c r="E1202" s="40"/>
      <c r="F1202" s="177"/>
      <c r="G1202" s="135"/>
      <c r="H1202" s="90"/>
      <c r="I1202" s="99"/>
    </row>
    <row r="1203" spans="2:9" x14ac:dyDescent="0.2">
      <c r="B1203" s="116"/>
      <c r="C1203" s="116"/>
      <c r="D1203" s="55"/>
      <c r="E1203" s="40"/>
      <c r="F1203" s="177"/>
      <c r="G1203" s="135"/>
      <c r="H1203" s="90"/>
      <c r="I1203" s="99"/>
    </row>
    <row r="1204" spans="2:9" x14ac:dyDescent="0.2">
      <c r="B1204" s="116"/>
      <c r="C1204" s="116"/>
      <c r="D1204" s="55"/>
      <c r="E1204" s="40"/>
      <c r="F1204" s="177"/>
      <c r="G1204" s="135"/>
      <c r="H1204" s="90"/>
      <c r="I1204" s="99"/>
    </row>
    <row r="1205" spans="2:9" x14ac:dyDescent="0.2">
      <c r="B1205" s="116"/>
      <c r="C1205" s="116"/>
      <c r="D1205" s="55"/>
      <c r="E1205" s="40"/>
      <c r="F1205" s="177"/>
      <c r="G1205" s="135"/>
      <c r="H1205" s="90"/>
      <c r="I1205" s="99"/>
    </row>
    <row r="1206" spans="2:9" x14ac:dyDescent="0.2">
      <c r="B1206" s="116"/>
      <c r="C1206" s="116"/>
      <c r="D1206" s="55"/>
      <c r="E1206" s="40"/>
      <c r="F1206" s="177"/>
      <c r="G1206" s="135"/>
      <c r="H1206" s="90"/>
      <c r="I1206" s="99"/>
    </row>
    <row r="1207" spans="2:9" x14ac:dyDescent="0.2">
      <c r="B1207" s="116"/>
      <c r="C1207" s="116"/>
      <c r="D1207" s="55"/>
      <c r="E1207" s="40"/>
      <c r="F1207" s="177"/>
      <c r="G1207" s="135"/>
      <c r="H1207" s="90"/>
      <c r="I1207" s="99"/>
    </row>
    <row r="1208" spans="2:9" x14ac:dyDescent="0.2">
      <c r="B1208" s="116"/>
      <c r="C1208" s="116"/>
      <c r="D1208" s="55"/>
      <c r="E1208" s="40"/>
      <c r="F1208" s="177"/>
      <c r="G1208" s="135"/>
      <c r="H1208" s="90"/>
      <c r="I1208" s="99"/>
    </row>
    <row r="1209" spans="2:9" x14ac:dyDescent="0.2">
      <c r="B1209" s="116"/>
      <c r="C1209" s="116"/>
      <c r="D1209" s="55"/>
      <c r="E1209" s="40"/>
      <c r="F1209" s="177"/>
      <c r="G1209" s="135"/>
      <c r="H1209" s="90"/>
      <c r="I1209" s="99"/>
    </row>
    <row r="1210" spans="2:9" x14ac:dyDescent="0.2">
      <c r="B1210" s="125"/>
      <c r="C1210" s="125"/>
      <c r="D1210" s="69"/>
      <c r="E1210" s="81"/>
      <c r="F1210" s="191"/>
      <c r="G1210" s="144"/>
      <c r="H1210" s="94"/>
      <c r="I1210" s="108"/>
    </row>
    <row r="1211" spans="2:9" x14ac:dyDescent="0.2">
      <c r="B1211" s="116"/>
      <c r="C1211" s="116"/>
      <c r="D1211" s="55"/>
      <c r="E1211" s="40"/>
      <c r="F1211" s="177"/>
      <c r="G1211" s="135"/>
      <c r="H1211" s="90"/>
      <c r="I1211" s="99"/>
    </row>
    <row r="1212" spans="2:9" x14ac:dyDescent="0.2">
      <c r="B1212" s="116"/>
      <c r="C1212" s="116"/>
      <c r="D1212" s="55"/>
      <c r="E1212" s="40"/>
      <c r="F1212" s="177"/>
      <c r="G1212" s="135"/>
      <c r="H1212" s="90"/>
      <c r="I1212" s="99"/>
    </row>
    <row r="1213" spans="2:9" x14ac:dyDescent="0.2">
      <c r="B1213" s="116"/>
      <c r="C1213" s="116"/>
      <c r="D1213" s="55"/>
      <c r="E1213" s="40"/>
      <c r="F1213" s="177"/>
      <c r="G1213" s="135"/>
      <c r="H1213" s="90"/>
      <c r="I1213" s="99"/>
    </row>
    <row r="1214" spans="2:9" x14ac:dyDescent="0.2">
      <c r="B1214" s="116"/>
      <c r="C1214" s="116"/>
      <c r="D1214" s="55"/>
      <c r="E1214" s="40"/>
      <c r="F1214" s="177"/>
      <c r="G1214" s="135"/>
      <c r="H1214" s="90"/>
      <c r="I1214" s="99"/>
    </row>
    <row r="1215" spans="2:9" x14ac:dyDescent="0.2">
      <c r="B1215" s="116"/>
      <c r="C1215" s="116"/>
      <c r="D1215" s="55"/>
      <c r="E1215" s="40"/>
      <c r="F1215" s="177"/>
      <c r="G1215" s="135"/>
      <c r="H1215" s="90"/>
      <c r="I1215" s="99"/>
    </row>
    <row r="1216" spans="2:9" x14ac:dyDescent="0.2">
      <c r="B1216" s="116"/>
      <c r="C1216" s="116"/>
      <c r="D1216" s="55"/>
      <c r="E1216" s="40"/>
      <c r="F1216" s="177"/>
      <c r="G1216" s="135"/>
      <c r="H1216" s="90"/>
      <c r="I1216" s="99"/>
    </row>
    <row r="1217" spans="2:9" x14ac:dyDescent="0.2">
      <c r="B1217" s="116"/>
      <c r="C1217" s="116"/>
      <c r="D1217" s="55"/>
      <c r="E1217" s="40"/>
      <c r="F1217" s="177"/>
      <c r="G1217" s="135"/>
      <c r="H1217" s="90"/>
      <c r="I1217" s="99"/>
    </row>
    <row r="1218" spans="2:9" x14ac:dyDescent="0.2">
      <c r="B1218" s="116"/>
      <c r="C1218" s="116"/>
      <c r="D1218" s="55"/>
      <c r="E1218" s="40"/>
      <c r="F1218" s="177"/>
      <c r="G1218" s="135"/>
      <c r="H1218" s="90"/>
      <c r="I1218" s="99"/>
    </row>
    <row r="1219" spans="2:9" x14ac:dyDescent="0.2">
      <c r="B1219" s="116"/>
      <c r="C1219" s="116"/>
      <c r="D1219" s="55"/>
      <c r="E1219" s="40"/>
      <c r="F1219" s="177"/>
      <c r="G1219" s="135"/>
      <c r="H1219" s="90"/>
      <c r="I1219" s="99"/>
    </row>
    <row r="1220" spans="2:9" x14ac:dyDescent="0.2">
      <c r="B1220" s="116"/>
      <c r="C1220" s="116"/>
      <c r="D1220" s="55"/>
      <c r="E1220" s="40"/>
      <c r="F1220" s="177"/>
      <c r="G1220" s="135"/>
      <c r="H1220" s="90"/>
      <c r="I1220" s="99"/>
    </row>
    <row r="1221" spans="2:9" x14ac:dyDescent="0.2">
      <c r="B1221" s="125"/>
      <c r="C1221" s="125"/>
      <c r="D1221" s="69"/>
      <c r="E1221" s="81"/>
      <c r="F1221" s="191"/>
      <c r="G1221" s="144"/>
      <c r="H1221" s="94"/>
      <c r="I1221" s="108"/>
    </row>
    <row r="1222" spans="2:9" x14ac:dyDescent="0.2">
      <c r="B1222" s="116"/>
      <c r="C1222" s="116"/>
      <c r="D1222" s="55"/>
      <c r="E1222" s="40"/>
      <c r="F1222" s="177"/>
      <c r="G1222" s="135"/>
      <c r="H1222" s="90"/>
      <c r="I1222" s="99"/>
    </row>
    <row r="1223" spans="2:9" x14ac:dyDescent="0.2">
      <c r="B1223" s="116"/>
      <c r="C1223" s="116"/>
      <c r="D1223" s="55"/>
      <c r="E1223" s="40"/>
      <c r="F1223" s="177"/>
      <c r="G1223" s="135"/>
      <c r="H1223" s="90"/>
      <c r="I1223" s="99"/>
    </row>
    <row r="1224" spans="2:9" x14ac:dyDescent="0.2">
      <c r="B1224" s="116"/>
      <c r="C1224" s="116"/>
      <c r="D1224" s="55"/>
      <c r="E1224" s="40"/>
      <c r="F1224" s="177"/>
      <c r="G1224" s="135"/>
      <c r="H1224" s="90"/>
      <c r="I1224" s="99"/>
    </row>
    <row r="1225" spans="2:9" x14ac:dyDescent="0.2">
      <c r="B1225" s="116"/>
      <c r="C1225" s="116"/>
      <c r="D1225" s="55"/>
      <c r="E1225" s="40"/>
      <c r="F1225" s="177"/>
      <c r="G1225" s="135"/>
      <c r="H1225" s="90"/>
      <c r="I1225" s="99"/>
    </row>
    <row r="1226" spans="2:9" x14ac:dyDescent="0.2">
      <c r="B1226" s="116"/>
      <c r="C1226" s="116"/>
      <c r="D1226" s="55"/>
      <c r="E1226" s="40"/>
      <c r="F1226" s="177"/>
      <c r="G1226" s="135"/>
      <c r="H1226" s="90"/>
      <c r="I1226" s="99"/>
    </row>
    <row r="1227" spans="2:9" x14ac:dyDescent="0.2">
      <c r="B1227" s="116"/>
      <c r="C1227" s="116"/>
      <c r="D1227" s="55"/>
      <c r="E1227" s="40"/>
      <c r="F1227" s="177"/>
      <c r="G1227" s="135"/>
      <c r="H1227" s="90"/>
      <c r="I1227" s="99"/>
    </row>
    <row r="1228" spans="2:9" x14ac:dyDescent="0.2">
      <c r="B1228" s="116"/>
      <c r="C1228" s="116"/>
      <c r="D1228" s="55"/>
      <c r="E1228" s="40"/>
      <c r="F1228" s="177"/>
      <c r="G1228" s="135"/>
      <c r="H1228" s="90"/>
      <c r="I1228" s="99"/>
    </row>
    <row r="1229" spans="2:9" x14ac:dyDescent="0.2">
      <c r="B1229" s="116"/>
      <c r="C1229" s="116"/>
      <c r="D1229" s="55"/>
      <c r="E1229" s="40"/>
      <c r="F1229" s="177"/>
      <c r="G1229" s="135"/>
      <c r="H1229" s="90"/>
      <c r="I1229" s="99"/>
    </row>
    <row r="1230" spans="2:9" x14ac:dyDescent="0.2">
      <c r="B1230" s="116"/>
      <c r="C1230" s="116"/>
      <c r="D1230" s="55"/>
      <c r="E1230" s="40"/>
      <c r="F1230" s="177"/>
      <c r="G1230" s="135"/>
      <c r="H1230" s="90"/>
      <c r="I1230" s="99"/>
    </row>
    <row r="1231" spans="2:9" x14ac:dyDescent="0.2">
      <c r="B1231" s="125"/>
      <c r="C1231" s="125"/>
      <c r="D1231" s="69"/>
      <c r="E1231" s="81"/>
      <c r="F1231" s="191"/>
      <c r="G1231" s="144"/>
      <c r="H1231" s="94"/>
      <c r="I1231" s="108"/>
    </row>
    <row r="1232" spans="2:9" x14ac:dyDescent="0.2">
      <c r="B1232" s="116"/>
      <c r="C1232" s="116"/>
      <c r="D1232" s="55"/>
      <c r="E1232" s="40"/>
      <c r="F1232" s="177"/>
      <c r="G1232" s="135"/>
      <c r="H1232" s="90"/>
      <c r="I1232" s="99"/>
    </row>
    <row r="1233" spans="2:9" x14ac:dyDescent="0.2">
      <c r="B1233" s="116"/>
      <c r="C1233" s="116"/>
      <c r="D1233" s="55"/>
      <c r="E1233" s="40"/>
      <c r="F1233" s="177"/>
      <c r="G1233" s="135"/>
      <c r="H1233" s="90"/>
      <c r="I1233" s="99"/>
    </row>
    <row r="1234" spans="2:9" x14ac:dyDescent="0.2">
      <c r="B1234" s="116"/>
      <c r="C1234" s="116"/>
      <c r="D1234" s="55"/>
      <c r="E1234" s="40"/>
      <c r="F1234" s="177"/>
      <c r="G1234" s="135"/>
      <c r="H1234" s="90"/>
      <c r="I1234" s="99"/>
    </row>
    <row r="1235" spans="2:9" x14ac:dyDescent="0.2">
      <c r="B1235" s="116"/>
      <c r="C1235" s="116"/>
      <c r="D1235" s="55"/>
      <c r="E1235" s="40"/>
      <c r="F1235" s="177"/>
      <c r="G1235" s="135"/>
      <c r="H1235" s="90"/>
      <c r="I1235" s="99"/>
    </row>
    <row r="1236" spans="2:9" x14ac:dyDescent="0.2">
      <c r="B1236" s="116"/>
      <c r="C1236" s="116"/>
      <c r="D1236" s="55"/>
      <c r="E1236" s="40"/>
      <c r="F1236" s="177"/>
      <c r="G1236" s="135"/>
      <c r="H1236" s="90"/>
      <c r="I1236" s="99"/>
    </row>
    <row r="1237" spans="2:9" x14ac:dyDescent="0.2">
      <c r="B1237" s="116"/>
      <c r="C1237" s="116"/>
      <c r="D1237" s="55"/>
      <c r="E1237" s="40"/>
      <c r="F1237" s="177"/>
      <c r="G1237" s="135"/>
      <c r="H1237" s="90"/>
      <c r="I1237" s="99"/>
    </row>
    <row r="1238" spans="2:9" x14ac:dyDescent="0.2">
      <c r="B1238" s="116"/>
      <c r="C1238" s="116"/>
      <c r="D1238" s="55"/>
      <c r="E1238" s="40"/>
      <c r="F1238" s="177"/>
      <c r="G1238" s="135"/>
      <c r="H1238" s="90"/>
      <c r="I1238" s="99"/>
    </row>
    <row r="1239" spans="2:9" x14ac:dyDescent="0.2">
      <c r="B1239" s="116"/>
      <c r="C1239" s="116"/>
      <c r="D1239" s="55"/>
      <c r="E1239" s="40"/>
      <c r="F1239" s="177"/>
      <c r="G1239" s="135"/>
      <c r="H1239" s="90"/>
      <c r="I1239" s="99"/>
    </row>
    <row r="1240" spans="2:9" x14ac:dyDescent="0.2">
      <c r="B1240" s="116"/>
      <c r="C1240" s="116"/>
      <c r="D1240" s="55"/>
      <c r="E1240" s="40"/>
      <c r="F1240" s="177"/>
      <c r="G1240" s="135"/>
      <c r="H1240" s="90"/>
      <c r="I1240" s="99"/>
    </row>
    <row r="1241" spans="2:9" x14ac:dyDescent="0.2">
      <c r="B1241" s="116"/>
      <c r="C1241" s="116"/>
      <c r="D1241" s="55"/>
      <c r="E1241" s="40"/>
      <c r="F1241" s="177"/>
      <c r="G1241" s="135"/>
      <c r="H1241" s="90"/>
      <c r="I1241" s="99"/>
    </row>
    <row r="1242" spans="2:9" x14ac:dyDescent="0.2">
      <c r="B1242" s="116"/>
      <c r="C1242" s="116"/>
      <c r="D1242" s="55"/>
      <c r="E1242" s="40"/>
      <c r="F1242" s="177"/>
      <c r="G1242" s="135"/>
      <c r="H1242" s="90"/>
      <c r="I1242" s="99"/>
    </row>
    <row r="1243" spans="2:9" x14ac:dyDescent="0.2">
      <c r="B1243" s="116"/>
      <c r="C1243" s="116"/>
      <c r="D1243" s="55"/>
      <c r="E1243" s="40"/>
      <c r="F1243" s="177"/>
      <c r="G1243" s="135"/>
      <c r="H1243" s="90"/>
      <c r="I1243" s="99"/>
    </row>
    <row r="1244" spans="2:9" x14ac:dyDescent="0.2">
      <c r="B1244" s="116"/>
      <c r="C1244" s="116"/>
      <c r="D1244" s="55"/>
      <c r="E1244" s="40"/>
      <c r="F1244" s="177"/>
      <c r="G1244" s="135"/>
      <c r="H1244" s="90"/>
      <c r="I1244" s="99"/>
    </row>
    <row r="1245" spans="2:9" x14ac:dyDescent="0.2">
      <c r="B1245" s="116"/>
      <c r="C1245" s="116"/>
      <c r="D1245" s="55"/>
      <c r="E1245" s="40"/>
      <c r="F1245" s="177"/>
      <c r="G1245" s="135"/>
      <c r="H1245" s="90"/>
      <c r="I1245" s="99"/>
    </row>
    <row r="1246" spans="2:9" x14ac:dyDescent="0.2">
      <c r="B1246" s="116"/>
      <c r="C1246" s="116"/>
      <c r="D1246" s="63"/>
      <c r="E1246" s="82"/>
      <c r="F1246" s="177"/>
      <c r="G1246" s="135"/>
      <c r="H1246" s="90"/>
      <c r="I1246" s="99"/>
    </row>
    <row r="1247" spans="2:9" x14ac:dyDescent="0.2">
      <c r="B1247" s="116"/>
      <c r="C1247" s="116"/>
      <c r="D1247" s="63"/>
      <c r="E1247" s="82"/>
      <c r="F1247" s="177"/>
      <c r="G1247" s="135"/>
      <c r="H1247" s="90"/>
      <c r="I1247" s="99"/>
    </row>
    <row r="1248" spans="2:9" x14ac:dyDescent="0.2">
      <c r="B1248" s="116"/>
      <c r="C1248" s="116"/>
      <c r="D1248" s="63"/>
      <c r="E1248" s="82"/>
      <c r="F1248" s="177"/>
      <c r="G1248" s="135"/>
      <c r="H1248" s="90"/>
      <c r="I1248" s="99"/>
    </row>
    <row r="1249" spans="2:9" x14ac:dyDescent="0.2">
      <c r="B1249" s="116"/>
      <c r="C1249" s="116"/>
      <c r="D1249" s="63"/>
      <c r="E1249" s="82"/>
      <c r="F1249" s="177"/>
      <c r="G1249" s="135"/>
      <c r="H1249" s="90"/>
      <c r="I1249" s="99"/>
    </row>
    <row r="1250" spans="2:9" x14ac:dyDescent="0.2">
      <c r="B1250" s="116"/>
      <c r="C1250" s="116"/>
      <c r="D1250" s="63"/>
      <c r="E1250" s="82"/>
      <c r="F1250" s="177"/>
      <c r="G1250" s="135"/>
      <c r="H1250" s="90"/>
      <c r="I1250" s="99"/>
    </row>
    <row r="1251" spans="2:9" x14ac:dyDescent="0.2">
      <c r="B1251" s="125"/>
      <c r="C1251" s="125"/>
      <c r="D1251" s="69"/>
      <c r="E1251" s="81"/>
      <c r="F1251" s="191"/>
      <c r="G1251" s="144"/>
      <c r="H1251" s="94"/>
      <c r="I1251" s="108"/>
    </row>
    <row r="1252" spans="2:9" x14ac:dyDescent="0.2">
      <c r="B1252" s="116"/>
      <c r="C1252" s="116"/>
      <c r="D1252" s="55"/>
      <c r="E1252" s="40"/>
      <c r="F1252" s="177"/>
      <c r="G1252" s="135"/>
      <c r="H1252" s="90"/>
      <c r="I1252" s="99"/>
    </row>
    <row r="1253" spans="2:9" x14ac:dyDescent="0.2">
      <c r="B1253" s="116"/>
      <c r="C1253" s="116"/>
      <c r="D1253" s="55"/>
      <c r="E1253" s="40"/>
      <c r="F1253" s="177"/>
      <c r="G1253" s="135"/>
      <c r="H1253" s="90"/>
      <c r="I1253" s="99"/>
    </row>
    <row r="1254" spans="2:9" x14ac:dyDescent="0.2">
      <c r="B1254" s="116"/>
      <c r="C1254" s="116"/>
      <c r="D1254" s="55"/>
      <c r="E1254" s="40"/>
      <c r="F1254" s="177"/>
      <c r="G1254" s="135"/>
      <c r="H1254" s="90"/>
      <c r="I1254" s="99"/>
    </row>
    <row r="1255" spans="2:9" x14ac:dyDescent="0.2">
      <c r="B1255" s="116"/>
      <c r="C1255" s="116"/>
      <c r="D1255" s="55"/>
      <c r="E1255" s="40"/>
      <c r="F1255" s="177"/>
      <c r="G1255" s="135"/>
      <c r="H1255" s="90"/>
      <c r="I1255" s="99"/>
    </row>
    <row r="1256" spans="2:9" x14ac:dyDescent="0.2">
      <c r="B1256" s="116"/>
      <c r="C1256" s="116"/>
      <c r="D1256" s="55"/>
      <c r="E1256" s="40"/>
      <c r="F1256" s="177"/>
      <c r="G1256" s="135"/>
      <c r="H1256" s="90"/>
      <c r="I1256" s="99"/>
    </row>
    <row r="1257" spans="2:9" x14ac:dyDescent="0.2">
      <c r="B1257" s="116"/>
      <c r="C1257" s="116"/>
      <c r="D1257" s="55"/>
      <c r="E1257" s="40"/>
      <c r="F1257" s="177"/>
      <c r="G1257" s="135"/>
      <c r="H1257" s="90"/>
      <c r="I1257" s="99"/>
    </row>
    <row r="1258" spans="2:9" x14ac:dyDescent="0.2">
      <c r="B1258" s="116"/>
      <c r="C1258" s="116"/>
      <c r="D1258" s="55"/>
      <c r="E1258" s="40"/>
      <c r="F1258" s="177"/>
      <c r="G1258" s="135"/>
      <c r="H1258" s="90"/>
      <c r="I1258" s="99"/>
    </row>
    <row r="1259" spans="2:9" x14ac:dyDescent="0.2">
      <c r="B1259" s="116"/>
      <c r="C1259" s="116"/>
      <c r="D1259" s="55"/>
      <c r="E1259" s="40"/>
      <c r="F1259" s="177"/>
      <c r="G1259" s="135"/>
      <c r="H1259" s="90"/>
      <c r="I1259" s="99"/>
    </row>
    <row r="1260" spans="2:9" x14ac:dyDescent="0.2">
      <c r="B1260" s="116"/>
      <c r="C1260" s="116"/>
      <c r="D1260" s="55"/>
      <c r="E1260" s="40"/>
      <c r="F1260" s="177"/>
      <c r="G1260" s="135"/>
      <c r="H1260" s="90"/>
      <c r="I1260" s="99"/>
    </row>
    <row r="1261" spans="2:9" x14ac:dyDescent="0.2">
      <c r="B1261" s="116"/>
      <c r="C1261" s="116"/>
      <c r="D1261" s="55"/>
      <c r="E1261" s="40"/>
      <c r="F1261" s="177"/>
      <c r="G1261" s="135"/>
      <c r="H1261" s="90"/>
      <c r="I1261" s="99"/>
    </row>
    <row r="1262" spans="2:9" x14ac:dyDescent="0.2">
      <c r="B1262" s="116"/>
      <c r="C1262" s="116"/>
      <c r="D1262" s="55"/>
      <c r="E1262" s="40"/>
      <c r="F1262" s="177"/>
      <c r="G1262" s="135"/>
      <c r="H1262" s="90"/>
      <c r="I1262" s="99"/>
    </row>
    <row r="1263" spans="2:9" x14ac:dyDescent="0.2">
      <c r="B1263" s="116"/>
      <c r="C1263" s="116"/>
      <c r="D1263" s="55"/>
      <c r="E1263" s="40"/>
      <c r="F1263" s="177"/>
      <c r="G1263" s="135"/>
      <c r="H1263" s="90"/>
      <c r="I1263" s="99"/>
    </row>
    <row r="1264" spans="2:9" x14ac:dyDescent="0.2">
      <c r="B1264" s="116"/>
      <c r="C1264" s="116"/>
      <c r="D1264" s="44"/>
      <c r="E1264" s="40"/>
      <c r="F1264" s="177"/>
      <c r="G1264" s="135"/>
      <c r="H1264" s="90"/>
      <c r="I1264" s="99"/>
    </row>
    <row r="1265" spans="2:9" x14ac:dyDescent="0.2">
      <c r="B1265" s="116"/>
      <c r="C1265" s="116"/>
      <c r="D1265" s="55"/>
      <c r="E1265" s="40"/>
      <c r="F1265" s="177"/>
      <c r="G1265" s="135"/>
      <c r="H1265" s="90"/>
      <c r="I1265" s="99"/>
    </row>
    <row r="1266" spans="2:9" x14ac:dyDescent="0.2">
      <c r="B1266" s="116"/>
      <c r="C1266" s="116"/>
      <c r="D1266" s="55"/>
      <c r="E1266" s="40"/>
      <c r="F1266" s="177"/>
      <c r="G1266" s="135"/>
      <c r="H1266" s="90"/>
      <c r="I1266" s="99"/>
    </row>
    <row r="1267" spans="2:9" x14ac:dyDescent="0.2">
      <c r="B1267" s="116"/>
      <c r="C1267" s="116"/>
      <c r="D1267" s="55"/>
      <c r="E1267" s="40"/>
      <c r="F1267" s="177"/>
      <c r="G1267" s="135"/>
      <c r="H1267" s="90"/>
      <c r="I1267" s="99"/>
    </row>
    <row r="1268" spans="2:9" x14ac:dyDescent="0.2">
      <c r="B1268" s="57"/>
      <c r="C1268" s="57"/>
      <c r="D1268" s="55"/>
      <c r="E1268" s="40"/>
      <c r="F1268" s="177"/>
      <c r="G1268" s="135"/>
      <c r="H1268" s="90"/>
      <c r="I1268" s="99"/>
    </row>
    <row r="1269" spans="2:9" x14ac:dyDescent="0.2">
      <c r="B1269" s="57"/>
      <c r="C1269" s="57"/>
      <c r="D1269" s="55"/>
      <c r="E1269" s="40"/>
      <c r="F1269" s="177"/>
      <c r="G1269" s="135"/>
      <c r="H1269" s="90"/>
      <c r="I1269" s="99"/>
    </row>
    <row r="1270" spans="2:9" x14ac:dyDescent="0.2">
      <c r="B1270" s="116"/>
      <c r="C1270" s="116"/>
      <c r="D1270" s="55"/>
      <c r="E1270" s="40"/>
      <c r="F1270" s="177"/>
      <c r="G1270" s="135"/>
      <c r="H1270" s="90"/>
      <c r="I1270" s="99"/>
    </row>
    <row r="1271" spans="2:9" x14ac:dyDescent="0.2">
      <c r="B1271" s="116"/>
      <c r="C1271" s="116"/>
      <c r="D1271" s="55"/>
      <c r="E1271" s="40"/>
      <c r="F1271" s="177"/>
      <c r="G1271" s="135"/>
      <c r="H1271" s="90"/>
      <c r="I1271" s="99"/>
    </row>
    <row r="1272" spans="2:9" x14ac:dyDescent="0.2">
      <c r="B1272" s="116"/>
      <c r="C1272" s="116"/>
      <c r="D1272" s="55"/>
      <c r="E1272" s="40"/>
      <c r="F1272" s="177"/>
      <c r="G1272" s="135"/>
      <c r="H1272" s="90"/>
      <c r="I1272" s="99"/>
    </row>
    <row r="1273" spans="2:9" x14ac:dyDescent="0.2">
      <c r="B1273" s="116"/>
      <c r="C1273" s="116"/>
      <c r="D1273" s="55"/>
      <c r="E1273" s="40"/>
      <c r="F1273" s="177"/>
      <c r="G1273" s="135"/>
      <c r="H1273" s="90"/>
      <c r="I1273" s="99"/>
    </row>
    <row r="1274" spans="2:9" x14ac:dyDescent="0.2">
      <c r="B1274" s="116"/>
      <c r="C1274" s="116"/>
      <c r="D1274" s="55"/>
      <c r="E1274" s="40"/>
      <c r="F1274" s="177"/>
      <c r="G1274" s="135"/>
      <c r="H1274" s="90"/>
      <c r="I1274" s="99"/>
    </row>
    <row r="1275" spans="2:9" x14ac:dyDescent="0.2">
      <c r="B1275" s="116"/>
      <c r="C1275" s="116"/>
      <c r="D1275" s="55"/>
      <c r="E1275" s="40"/>
      <c r="F1275" s="177"/>
      <c r="G1275" s="135"/>
      <c r="H1275" s="90"/>
      <c r="I1275" s="99"/>
    </row>
    <row r="1276" spans="2:9" x14ac:dyDescent="0.2">
      <c r="B1276" s="116"/>
      <c r="C1276" s="116"/>
      <c r="D1276" s="55"/>
      <c r="E1276" s="40"/>
      <c r="F1276" s="177"/>
      <c r="G1276" s="135"/>
      <c r="H1276" s="90"/>
      <c r="I1276" s="99"/>
    </row>
    <row r="1277" spans="2:9" x14ac:dyDescent="0.2">
      <c r="B1277" s="116"/>
      <c r="C1277" s="116"/>
      <c r="D1277" s="55"/>
      <c r="E1277" s="40"/>
      <c r="F1277" s="177"/>
      <c r="G1277" s="135"/>
      <c r="H1277" s="90"/>
      <c r="I1277" s="99"/>
    </row>
    <row r="1278" spans="2:9" x14ac:dyDescent="0.2">
      <c r="B1278" s="116"/>
      <c r="C1278" s="116"/>
      <c r="D1278" s="55"/>
      <c r="E1278" s="40"/>
      <c r="F1278" s="177"/>
      <c r="G1278" s="135"/>
      <c r="H1278" s="90"/>
      <c r="I1278" s="99"/>
    </row>
    <row r="1279" spans="2:9" x14ac:dyDescent="0.2">
      <c r="B1279" s="116"/>
      <c r="C1279" s="116"/>
      <c r="D1279" s="55"/>
      <c r="E1279" s="40"/>
      <c r="F1279" s="177"/>
      <c r="G1279" s="135"/>
      <c r="H1279" s="90"/>
      <c r="I1279" s="99"/>
    </row>
    <row r="1280" spans="2:9" x14ac:dyDescent="0.2">
      <c r="B1280" s="116"/>
      <c r="C1280" s="116"/>
      <c r="D1280" s="55"/>
      <c r="E1280" s="40"/>
      <c r="F1280" s="177"/>
      <c r="G1280" s="135"/>
      <c r="H1280" s="90"/>
      <c r="I1280" s="99"/>
    </row>
    <row r="1281" spans="2:9" x14ac:dyDescent="0.2">
      <c r="B1281" s="116"/>
      <c r="C1281" s="116"/>
      <c r="D1281" s="55"/>
      <c r="E1281" s="40"/>
      <c r="F1281" s="177"/>
      <c r="G1281" s="135"/>
      <c r="H1281" s="90"/>
      <c r="I1281" s="99"/>
    </row>
    <row r="1282" spans="2:9" x14ac:dyDescent="0.2">
      <c r="B1282" s="116"/>
      <c r="C1282" s="116"/>
      <c r="D1282" s="55"/>
      <c r="E1282" s="40"/>
      <c r="F1282" s="177"/>
      <c r="G1282" s="135"/>
      <c r="H1282" s="90"/>
      <c r="I1282" s="99"/>
    </row>
    <row r="1283" spans="2:9" x14ac:dyDescent="0.2">
      <c r="B1283" s="116"/>
      <c r="C1283" s="116"/>
      <c r="D1283" s="55"/>
      <c r="E1283" s="40"/>
      <c r="F1283" s="177"/>
      <c r="G1283" s="135"/>
      <c r="H1283" s="90"/>
      <c r="I1283" s="99"/>
    </row>
    <row r="1284" spans="2:9" x14ac:dyDescent="0.2">
      <c r="B1284" s="116"/>
      <c r="C1284" s="116"/>
      <c r="D1284" s="63"/>
      <c r="E1284" s="82"/>
      <c r="F1284" s="185"/>
      <c r="G1284" s="134"/>
      <c r="H1284" s="89"/>
      <c r="I1284" s="99"/>
    </row>
    <row r="1285" spans="2:9" x14ac:dyDescent="0.2">
      <c r="B1285" s="116"/>
      <c r="C1285" s="116"/>
      <c r="D1285" s="63"/>
      <c r="E1285" s="82"/>
      <c r="F1285" s="185"/>
      <c r="G1285" s="134"/>
      <c r="H1285" s="89"/>
      <c r="I1285" s="99"/>
    </row>
    <row r="1286" spans="2:9" x14ac:dyDescent="0.2">
      <c r="B1286" s="116"/>
      <c r="C1286" s="116"/>
      <c r="D1286" s="63"/>
      <c r="E1286" s="82"/>
      <c r="F1286" s="185"/>
      <c r="G1286" s="134"/>
      <c r="H1286" s="89"/>
      <c r="I1286" s="99"/>
    </row>
    <row r="1287" spans="2:9" x14ac:dyDescent="0.2">
      <c r="B1287" s="116"/>
      <c r="C1287" s="116"/>
      <c r="D1287" s="63"/>
      <c r="E1287" s="82"/>
      <c r="F1287" s="185"/>
      <c r="G1287" s="134"/>
      <c r="H1287" s="89"/>
      <c r="I1287" s="99"/>
    </row>
    <row r="1288" spans="2:9" x14ac:dyDescent="0.2">
      <c r="B1288" s="116"/>
      <c r="C1288" s="116"/>
      <c r="D1288" s="63"/>
      <c r="E1288" s="82"/>
      <c r="F1288" s="185"/>
      <c r="G1288" s="134"/>
      <c r="H1288" s="89"/>
      <c r="I1288" s="99"/>
    </row>
    <row r="1289" spans="2:9" x14ac:dyDescent="0.2">
      <c r="B1289" s="116"/>
      <c r="C1289" s="116"/>
      <c r="D1289" s="63"/>
      <c r="E1289" s="82"/>
      <c r="F1289" s="185"/>
      <c r="G1289" s="134"/>
      <c r="H1289" s="89"/>
      <c r="I1289" s="99"/>
    </row>
    <row r="1290" spans="2:9" x14ac:dyDescent="0.2">
      <c r="B1290" s="116"/>
      <c r="C1290" s="116"/>
      <c r="D1290" s="63"/>
      <c r="E1290" s="82"/>
      <c r="F1290" s="185"/>
      <c r="G1290" s="134"/>
      <c r="H1290" s="89"/>
      <c r="I1290" s="99"/>
    </row>
    <row r="1291" spans="2:9" x14ac:dyDescent="0.2">
      <c r="B1291" s="116"/>
      <c r="C1291" s="116"/>
      <c r="D1291" s="63"/>
      <c r="E1291" s="82"/>
      <c r="F1291" s="185"/>
      <c r="G1291" s="134"/>
      <c r="H1291" s="89"/>
      <c r="I1291" s="99"/>
    </row>
    <row r="1292" spans="2:9" x14ac:dyDescent="0.2">
      <c r="B1292" s="116"/>
      <c r="C1292" s="116"/>
      <c r="D1292" s="63"/>
      <c r="E1292" s="82"/>
      <c r="F1292" s="185"/>
      <c r="G1292" s="134"/>
      <c r="H1292" s="89"/>
      <c r="I1292" s="99"/>
    </row>
    <row r="1293" spans="2:9" x14ac:dyDescent="0.2">
      <c r="B1293" s="116"/>
      <c r="C1293" s="116"/>
      <c r="D1293" s="63"/>
      <c r="E1293" s="82"/>
      <c r="F1293" s="185"/>
      <c r="G1293" s="134"/>
      <c r="H1293" s="89"/>
      <c r="I1293" s="99"/>
    </row>
    <row r="1294" spans="2:9" x14ac:dyDescent="0.2">
      <c r="B1294" s="116"/>
      <c r="C1294" s="116"/>
      <c r="D1294" s="63"/>
      <c r="E1294" s="82"/>
      <c r="F1294" s="185"/>
      <c r="G1294" s="134"/>
      <c r="H1294" s="89"/>
      <c r="I1294" s="99"/>
    </row>
    <row r="1295" spans="2:9" x14ac:dyDescent="0.2">
      <c r="B1295" s="116"/>
      <c r="C1295" s="116"/>
      <c r="D1295" s="63"/>
      <c r="E1295" s="82"/>
      <c r="F1295" s="185"/>
      <c r="G1295" s="134"/>
      <c r="H1295" s="89"/>
      <c r="I1295" s="99"/>
    </row>
    <row r="1296" spans="2:9" x14ac:dyDescent="0.2">
      <c r="B1296" s="116"/>
      <c r="C1296" s="116"/>
      <c r="D1296" s="63"/>
      <c r="E1296" s="82"/>
      <c r="F1296" s="185"/>
      <c r="G1296" s="134"/>
      <c r="H1296" s="89"/>
      <c r="I1296" s="99"/>
    </row>
    <row r="1297" spans="2:9" x14ac:dyDescent="0.2">
      <c r="B1297" s="116"/>
      <c r="C1297" s="116"/>
      <c r="D1297" s="63"/>
      <c r="E1297" s="82"/>
      <c r="F1297" s="185"/>
      <c r="G1297" s="134"/>
      <c r="H1297" s="89"/>
      <c r="I1297" s="99"/>
    </row>
    <row r="1298" spans="2:9" x14ac:dyDescent="0.2">
      <c r="B1298" s="116"/>
      <c r="C1298" s="116"/>
      <c r="D1298" s="63"/>
      <c r="E1298" s="82"/>
      <c r="F1298" s="185"/>
      <c r="G1298" s="134"/>
      <c r="H1298" s="89"/>
      <c r="I1298" s="99"/>
    </row>
    <row r="1299" spans="2:9" x14ac:dyDescent="0.2">
      <c r="B1299" s="116"/>
      <c r="C1299" s="116"/>
      <c r="D1299" s="63"/>
      <c r="E1299" s="82"/>
      <c r="F1299" s="185"/>
      <c r="G1299" s="134"/>
      <c r="H1299" s="89"/>
      <c r="I1299" s="99"/>
    </row>
    <row r="1300" spans="2:9" x14ac:dyDescent="0.2">
      <c r="B1300" s="116"/>
      <c r="C1300" s="116"/>
      <c r="D1300" s="63"/>
      <c r="E1300" s="82"/>
      <c r="F1300" s="185"/>
      <c r="G1300" s="134"/>
      <c r="H1300" s="89"/>
      <c r="I1300" s="99"/>
    </row>
    <row r="1301" spans="2:9" x14ac:dyDescent="0.2">
      <c r="B1301" s="116"/>
      <c r="C1301" s="116"/>
      <c r="D1301" s="63"/>
      <c r="E1301" s="82"/>
      <c r="F1301" s="185"/>
      <c r="G1301" s="134"/>
      <c r="H1301" s="89"/>
      <c r="I1301" s="99"/>
    </row>
    <row r="1302" spans="2:9" x14ac:dyDescent="0.2">
      <c r="B1302" s="116"/>
      <c r="C1302" s="116"/>
      <c r="D1302" s="63"/>
      <c r="E1302" s="82"/>
      <c r="F1302" s="185"/>
      <c r="G1302" s="134"/>
      <c r="H1302" s="89"/>
      <c r="I1302" s="99"/>
    </row>
    <row r="1303" spans="2:9" x14ac:dyDescent="0.2">
      <c r="B1303" s="116"/>
      <c r="C1303" s="116"/>
      <c r="D1303" s="63"/>
      <c r="E1303" s="82"/>
      <c r="F1303" s="185"/>
      <c r="G1303" s="134"/>
      <c r="H1303" s="89"/>
      <c r="I1303" s="99"/>
    </row>
    <row r="1304" spans="2:9" x14ac:dyDescent="0.2">
      <c r="B1304" s="116"/>
      <c r="C1304" s="116"/>
      <c r="D1304" s="63"/>
      <c r="E1304" s="82"/>
      <c r="F1304" s="185"/>
      <c r="G1304" s="134"/>
      <c r="H1304" s="89"/>
      <c r="I1304" s="99"/>
    </row>
    <row r="1305" spans="2:9" x14ac:dyDescent="0.2">
      <c r="B1305" s="116"/>
      <c r="C1305" s="116"/>
      <c r="D1305" s="63"/>
      <c r="E1305" s="82"/>
      <c r="F1305" s="185"/>
      <c r="G1305" s="134"/>
      <c r="H1305" s="89"/>
      <c r="I1305" s="99"/>
    </row>
    <row r="1306" spans="2:9" x14ac:dyDescent="0.2">
      <c r="B1306" s="116"/>
      <c r="C1306" s="116"/>
      <c r="D1306" s="63"/>
      <c r="E1306" s="82"/>
      <c r="F1306" s="185"/>
      <c r="G1306" s="134"/>
      <c r="H1306" s="89"/>
      <c r="I1306" s="99"/>
    </row>
    <row r="1307" spans="2:9" x14ac:dyDescent="0.2">
      <c r="B1307" s="116"/>
      <c r="C1307" s="116"/>
      <c r="D1307" s="63"/>
      <c r="E1307" s="82"/>
      <c r="F1307" s="185"/>
      <c r="G1307" s="134"/>
      <c r="H1307" s="89"/>
      <c r="I1307" s="99"/>
    </row>
    <row r="1308" spans="2:9" x14ac:dyDescent="0.2">
      <c r="B1308" s="116"/>
      <c r="C1308" s="116"/>
      <c r="D1308" s="63"/>
      <c r="E1308" s="82"/>
      <c r="F1308" s="185"/>
      <c r="G1308" s="134"/>
      <c r="H1308" s="89"/>
      <c r="I1308" s="99"/>
    </row>
    <row r="1309" spans="2:9" x14ac:dyDescent="0.2">
      <c r="B1309" s="116"/>
      <c r="C1309" s="116"/>
      <c r="D1309" s="63"/>
      <c r="E1309" s="82"/>
      <c r="F1309" s="185"/>
      <c r="G1309" s="134"/>
      <c r="H1309" s="89"/>
      <c r="I1309" s="99"/>
    </row>
    <row r="1310" spans="2:9" x14ac:dyDescent="0.2">
      <c r="B1310" s="116"/>
      <c r="C1310" s="116"/>
      <c r="D1310" s="63"/>
      <c r="E1310" s="82"/>
      <c r="F1310" s="185"/>
      <c r="G1310" s="134"/>
      <c r="H1310" s="89"/>
      <c r="I1310" s="99"/>
    </row>
    <row r="1311" spans="2:9" x14ac:dyDescent="0.2">
      <c r="B1311" s="116"/>
      <c r="C1311" s="116"/>
      <c r="D1311" s="63"/>
      <c r="E1311" s="82"/>
      <c r="F1311" s="185"/>
      <c r="G1311" s="134"/>
      <c r="H1311" s="89"/>
      <c r="I1311" s="99"/>
    </row>
    <row r="1312" spans="2:9" x14ac:dyDescent="0.2">
      <c r="B1312" s="116"/>
      <c r="C1312" s="116"/>
      <c r="D1312" s="63"/>
      <c r="E1312" s="82"/>
      <c r="F1312" s="185"/>
      <c r="G1312" s="134"/>
      <c r="H1312" s="89"/>
      <c r="I1312" s="99"/>
    </row>
    <row r="1313" spans="2:9" x14ac:dyDescent="0.2">
      <c r="B1313" s="116"/>
      <c r="C1313" s="116"/>
      <c r="D1313" s="63"/>
      <c r="E1313" s="82"/>
      <c r="F1313" s="185"/>
      <c r="G1313" s="134"/>
      <c r="H1313" s="89"/>
      <c r="I1313" s="99"/>
    </row>
    <row r="1314" spans="2:9" x14ac:dyDescent="0.2">
      <c r="B1314" s="116"/>
      <c r="C1314" s="116"/>
      <c r="D1314" s="55"/>
      <c r="E1314" s="40"/>
      <c r="F1314" s="185"/>
      <c r="G1314" s="134"/>
      <c r="H1314" s="89"/>
      <c r="I1314" s="99"/>
    </row>
    <row r="1315" spans="2:9" x14ac:dyDescent="0.2">
      <c r="B1315" s="116"/>
      <c r="C1315" s="116"/>
      <c r="D1315" s="55"/>
      <c r="E1315" s="40"/>
      <c r="F1315" s="185"/>
      <c r="G1315" s="134"/>
      <c r="H1315" s="89"/>
      <c r="I1315" s="99"/>
    </row>
    <row r="1316" spans="2:9" x14ac:dyDescent="0.2">
      <c r="B1316" s="116"/>
      <c r="C1316" s="116"/>
      <c r="D1316" s="55"/>
      <c r="E1316" s="40"/>
      <c r="F1316" s="185"/>
      <c r="G1316" s="134"/>
      <c r="H1316" s="89"/>
      <c r="I1316" s="99"/>
    </row>
    <row r="1317" spans="2:9" x14ac:dyDescent="0.2">
      <c r="B1317" s="116"/>
      <c r="C1317" s="116"/>
      <c r="D1317" s="55"/>
      <c r="E1317" s="40"/>
      <c r="F1317" s="185"/>
      <c r="G1317" s="134"/>
      <c r="H1317" s="89"/>
      <c r="I1317" s="99"/>
    </row>
    <row r="1318" spans="2:9" x14ac:dyDescent="0.2">
      <c r="B1318" s="116"/>
      <c r="C1318" s="116"/>
      <c r="D1318" s="63"/>
      <c r="E1318" s="82"/>
      <c r="F1318" s="185"/>
      <c r="G1318" s="134"/>
      <c r="H1318" s="89"/>
      <c r="I1318" s="99"/>
    </row>
    <row r="1319" spans="2:9" x14ac:dyDescent="0.2">
      <c r="B1319" s="116"/>
      <c r="C1319" s="116"/>
      <c r="D1319" s="63"/>
      <c r="E1319" s="82"/>
      <c r="F1319" s="185"/>
      <c r="G1319" s="134"/>
      <c r="H1319" s="89"/>
      <c r="I1319" s="99"/>
    </row>
    <row r="1320" spans="2:9" x14ac:dyDescent="0.2">
      <c r="B1320" s="116"/>
      <c r="C1320" s="116"/>
      <c r="D1320" s="63"/>
      <c r="E1320" s="82"/>
      <c r="F1320" s="185"/>
      <c r="G1320" s="134"/>
      <c r="H1320" s="89"/>
      <c r="I1320" s="99"/>
    </row>
    <row r="1321" spans="2:9" x14ac:dyDescent="0.2">
      <c r="B1321" s="116"/>
      <c r="C1321" s="116"/>
      <c r="D1321" s="63"/>
      <c r="E1321" s="82"/>
      <c r="F1321" s="185"/>
      <c r="G1321" s="134"/>
      <c r="H1321" s="89"/>
      <c r="I1321" s="99"/>
    </row>
    <row r="1322" spans="2:9" x14ac:dyDescent="0.2">
      <c r="B1322" s="116"/>
      <c r="C1322" s="116"/>
      <c r="D1322" s="63"/>
      <c r="E1322" s="82"/>
      <c r="F1322" s="185"/>
      <c r="G1322" s="134"/>
      <c r="H1322" s="89"/>
      <c r="I1322" s="99"/>
    </row>
    <row r="1323" spans="2:9" x14ac:dyDescent="0.2">
      <c r="B1323" s="116"/>
      <c r="C1323" s="116"/>
      <c r="D1323" s="63"/>
      <c r="E1323" s="82"/>
      <c r="F1323" s="185"/>
      <c r="G1323" s="134"/>
      <c r="H1323" s="89"/>
      <c r="I1323" s="99"/>
    </row>
    <row r="1324" spans="2:9" x14ac:dyDescent="0.2">
      <c r="B1324" s="116"/>
      <c r="C1324" s="116"/>
      <c r="D1324" s="63"/>
      <c r="E1324" s="82"/>
      <c r="F1324" s="185"/>
      <c r="G1324" s="134"/>
      <c r="H1324" s="89"/>
      <c r="I1324" s="99"/>
    </row>
    <row r="1325" spans="2:9" x14ac:dyDescent="0.2">
      <c r="B1325" s="116"/>
      <c r="C1325" s="116"/>
      <c r="D1325" s="63"/>
      <c r="E1325" s="82"/>
      <c r="F1325" s="185"/>
      <c r="G1325" s="134"/>
      <c r="H1325" s="89"/>
      <c r="I1325" s="99"/>
    </row>
    <row r="1326" spans="2:9" x14ac:dyDescent="0.2">
      <c r="B1326" s="116"/>
      <c r="C1326" s="116"/>
      <c r="D1326" s="63"/>
      <c r="E1326" s="82"/>
      <c r="F1326" s="185"/>
      <c r="G1326" s="134"/>
      <c r="H1326" s="89"/>
      <c r="I1326" s="99"/>
    </row>
    <row r="1327" spans="2:9" x14ac:dyDescent="0.2">
      <c r="B1327" s="116"/>
      <c r="C1327" s="116"/>
      <c r="D1327" s="63"/>
      <c r="E1327" s="82"/>
      <c r="F1327" s="185"/>
      <c r="G1327" s="134"/>
      <c r="H1327" s="89"/>
      <c r="I1327" s="99"/>
    </row>
    <row r="1328" spans="2:9" x14ac:dyDescent="0.2">
      <c r="B1328" s="116"/>
      <c r="C1328" s="116"/>
      <c r="D1328" s="63"/>
      <c r="E1328" s="82"/>
      <c r="F1328" s="185"/>
      <c r="G1328" s="134"/>
      <c r="H1328" s="89"/>
      <c r="I1328" s="99"/>
    </row>
    <row r="1329" spans="2:9" x14ac:dyDescent="0.2">
      <c r="B1329" s="116"/>
      <c r="C1329" s="116"/>
      <c r="D1329" s="63"/>
      <c r="E1329" s="82"/>
      <c r="F1329" s="185"/>
      <c r="G1329" s="134"/>
      <c r="H1329" s="89"/>
      <c r="I1329" s="99"/>
    </row>
    <row r="1330" spans="2:9" x14ac:dyDescent="0.2">
      <c r="B1330" s="116"/>
      <c r="C1330" s="116"/>
      <c r="D1330" s="63"/>
      <c r="E1330" s="82"/>
      <c r="F1330" s="185"/>
      <c r="G1330" s="134"/>
      <c r="H1330" s="89"/>
      <c r="I1330" s="99"/>
    </row>
    <row r="1331" spans="2:9" x14ac:dyDescent="0.2">
      <c r="B1331" s="116"/>
      <c r="C1331" s="116"/>
      <c r="D1331" s="63"/>
      <c r="E1331" s="82"/>
      <c r="F1331" s="185"/>
      <c r="G1331" s="134"/>
      <c r="H1331" s="89"/>
      <c r="I1331" s="99"/>
    </row>
    <row r="1332" spans="2:9" x14ac:dyDescent="0.2">
      <c r="B1332" s="116"/>
      <c r="C1332" s="116"/>
      <c r="D1332" s="63"/>
      <c r="E1332" s="82"/>
      <c r="F1332" s="185"/>
      <c r="G1332" s="134"/>
      <c r="H1332" s="89"/>
      <c r="I1332" s="99"/>
    </row>
    <row r="1333" spans="2:9" x14ac:dyDescent="0.2">
      <c r="B1333" s="116"/>
      <c r="C1333" s="116"/>
      <c r="D1333" s="63"/>
      <c r="E1333" s="82"/>
      <c r="F1333" s="185"/>
      <c r="G1333" s="134"/>
      <c r="H1333" s="89"/>
      <c r="I1333" s="99"/>
    </row>
    <row r="1334" spans="2:9" x14ac:dyDescent="0.2">
      <c r="B1334" s="116"/>
      <c r="C1334" s="116"/>
      <c r="D1334" s="63"/>
      <c r="E1334" s="82"/>
      <c r="F1334" s="185"/>
      <c r="G1334" s="134"/>
      <c r="H1334" s="89"/>
      <c r="I1334" s="99"/>
    </row>
    <row r="1335" spans="2:9" x14ac:dyDescent="0.2">
      <c r="B1335" s="116"/>
      <c r="C1335" s="116"/>
      <c r="D1335" s="63"/>
      <c r="E1335" s="82"/>
      <c r="F1335" s="185"/>
      <c r="G1335" s="134"/>
      <c r="H1335" s="89"/>
      <c r="I1335" s="99"/>
    </row>
    <row r="1336" spans="2:9" x14ac:dyDescent="0.2">
      <c r="B1336" s="116"/>
      <c r="C1336" s="116"/>
      <c r="D1336" s="63"/>
      <c r="E1336" s="82"/>
      <c r="F1336" s="185"/>
      <c r="G1336" s="134"/>
      <c r="H1336" s="89"/>
      <c r="I1336" s="99"/>
    </row>
    <row r="1337" spans="2:9" x14ac:dyDescent="0.2">
      <c r="B1337" s="116"/>
      <c r="C1337" s="116"/>
      <c r="D1337" s="63"/>
      <c r="E1337" s="82"/>
      <c r="F1337" s="185"/>
      <c r="G1337" s="134"/>
      <c r="H1337" s="89"/>
      <c r="I1337" s="99"/>
    </row>
    <row r="1338" spans="2:9" x14ac:dyDescent="0.2">
      <c r="B1338" s="116"/>
      <c r="C1338" s="116"/>
      <c r="D1338" s="63"/>
      <c r="E1338" s="82"/>
      <c r="F1338" s="185"/>
      <c r="G1338" s="134"/>
      <c r="H1338" s="89"/>
      <c r="I1338" s="99"/>
    </row>
    <row r="1339" spans="2:9" x14ac:dyDescent="0.2">
      <c r="B1339" s="116"/>
      <c r="C1339" s="116"/>
      <c r="D1339" s="63"/>
      <c r="E1339" s="82"/>
      <c r="F1339" s="185"/>
      <c r="G1339" s="134"/>
      <c r="H1339" s="89"/>
      <c r="I1339" s="99"/>
    </row>
    <row r="1340" spans="2:9" x14ac:dyDescent="0.2">
      <c r="B1340" s="116"/>
      <c r="C1340" s="116"/>
      <c r="D1340" s="63"/>
      <c r="E1340" s="82"/>
      <c r="F1340" s="185"/>
      <c r="G1340" s="134"/>
      <c r="H1340" s="89"/>
      <c r="I1340" s="99"/>
    </row>
    <row r="1341" spans="2:9" x14ac:dyDescent="0.2">
      <c r="B1341" s="116"/>
      <c r="C1341" s="116"/>
      <c r="D1341" s="63"/>
      <c r="E1341" s="82"/>
      <c r="F1341" s="185"/>
      <c r="G1341" s="134"/>
      <c r="H1341" s="89"/>
      <c r="I1341" s="99"/>
    </row>
    <row r="1342" spans="2:9" x14ac:dyDescent="0.2">
      <c r="B1342" s="116"/>
      <c r="C1342" s="116"/>
      <c r="D1342" s="63"/>
      <c r="E1342" s="82"/>
      <c r="F1342" s="185"/>
      <c r="G1342" s="134"/>
      <c r="H1342" s="89"/>
      <c r="I1342" s="99"/>
    </row>
    <row r="1343" spans="2:9" x14ac:dyDescent="0.2">
      <c r="B1343" s="116"/>
      <c r="C1343" s="116"/>
      <c r="D1343" s="63"/>
      <c r="E1343" s="82"/>
      <c r="F1343" s="185"/>
      <c r="G1343" s="134"/>
      <c r="H1343" s="89"/>
      <c r="I1343" s="99"/>
    </row>
    <row r="1344" spans="2:9" x14ac:dyDescent="0.2">
      <c r="B1344" s="116"/>
      <c r="C1344" s="116"/>
      <c r="D1344" s="63"/>
      <c r="E1344" s="82"/>
      <c r="F1344" s="185"/>
      <c r="G1344" s="134"/>
      <c r="H1344" s="89"/>
      <c r="I1344" s="99"/>
    </row>
    <row r="1345" spans="2:9" x14ac:dyDescent="0.2">
      <c r="B1345" s="116"/>
      <c r="C1345" s="116"/>
      <c r="D1345" s="63"/>
      <c r="E1345" s="82"/>
      <c r="F1345" s="185"/>
      <c r="G1345" s="134"/>
      <c r="H1345" s="89"/>
      <c r="I1345" s="99"/>
    </row>
    <row r="1346" spans="2:9" x14ac:dyDescent="0.2">
      <c r="B1346" s="116"/>
      <c r="C1346" s="116"/>
      <c r="D1346" s="63"/>
      <c r="E1346" s="82"/>
      <c r="F1346" s="185"/>
      <c r="G1346" s="134"/>
      <c r="H1346" s="89"/>
      <c r="I1346" s="99"/>
    </row>
    <row r="1347" spans="2:9" x14ac:dyDescent="0.2">
      <c r="B1347" s="116"/>
      <c r="C1347" s="116"/>
      <c r="D1347" s="63"/>
      <c r="E1347" s="82"/>
      <c r="F1347" s="185"/>
      <c r="G1347" s="134"/>
      <c r="H1347" s="89"/>
      <c r="I1347" s="99"/>
    </row>
    <row r="1348" spans="2:9" x14ac:dyDescent="0.2">
      <c r="B1348" s="116"/>
      <c r="C1348" s="116"/>
      <c r="D1348" s="63"/>
      <c r="E1348" s="82"/>
      <c r="F1348" s="185"/>
      <c r="G1348" s="134"/>
      <c r="H1348" s="89"/>
      <c r="I1348" s="99"/>
    </row>
    <row r="1349" spans="2:9" x14ac:dyDescent="0.2">
      <c r="B1349" s="116"/>
      <c r="C1349" s="116"/>
      <c r="D1349" s="63"/>
      <c r="E1349" s="82"/>
      <c r="F1349" s="185"/>
      <c r="G1349" s="134"/>
      <c r="H1349" s="89"/>
      <c r="I1349" s="99"/>
    </row>
    <row r="1350" spans="2:9" x14ac:dyDescent="0.2">
      <c r="B1350" s="116"/>
      <c r="C1350" s="116"/>
      <c r="D1350" s="63"/>
      <c r="E1350" s="82"/>
      <c r="F1350" s="185"/>
      <c r="G1350" s="134"/>
      <c r="H1350" s="89"/>
      <c r="I1350" s="99"/>
    </row>
    <row r="1351" spans="2:9" x14ac:dyDescent="0.2">
      <c r="B1351" s="116"/>
      <c r="C1351" s="116"/>
      <c r="D1351" s="63"/>
      <c r="E1351" s="82"/>
      <c r="F1351" s="185"/>
      <c r="G1351" s="134"/>
      <c r="H1351" s="89"/>
      <c r="I1351" s="99"/>
    </row>
    <row r="1352" spans="2:9" x14ac:dyDescent="0.2">
      <c r="B1352" s="116"/>
      <c r="C1352" s="116"/>
      <c r="D1352" s="63"/>
      <c r="E1352" s="82"/>
      <c r="F1352" s="185"/>
      <c r="G1352" s="134"/>
      <c r="H1352" s="89"/>
      <c r="I1352" s="99"/>
    </row>
    <row r="1353" spans="2:9" x14ac:dyDescent="0.2">
      <c r="B1353" s="116"/>
      <c r="C1353" s="116"/>
      <c r="D1353" s="63"/>
      <c r="E1353" s="82"/>
      <c r="F1353" s="185"/>
      <c r="G1353" s="134"/>
      <c r="H1353" s="89"/>
      <c r="I1353" s="99"/>
    </row>
    <row r="1354" spans="2:9" x14ac:dyDescent="0.2">
      <c r="B1354" s="116"/>
      <c r="C1354" s="116"/>
      <c r="D1354" s="63"/>
      <c r="E1354" s="82"/>
      <c r="F1354" s="185"/>
      <c r="G1354" s="134"/>
      <c r="H1354" s="89"/>
      <c r="I1354" s="99"/>
    </row>
    <row r="1355" spans="2:9" x14ac:dyDescent="0.2">
      <c r="B1355" s="116"/>
      <c r="C1355" s="116"/>
      <c r="D1355" s="63"/>
      <c r="E1355" s="82"/>
      <c r="F1355" s="185"/>
      <c r="G1355" s="134"/>
      <c r="H1355" s="89"/>
      <c r="I1355" s="99"/>
    </row>
    <row r="1356" spans="2:9" x14ac:dyDescent="0.2">
      <c r="B1356" s="116"/>
      <c r="C1356" s="116"/>
      <c r="D1356" s="63"/>
      <c r="E1356" s="82"/>
      <c r="F1356" s="185"/>
      <c r="G1356" s="134"/>
      <c r="H1356" s="89"/>
      <c r="I1356" s="99"/>
    </row>
    <row r="1357" spans="2:9" x14ac:dyDescent="0.2">
      <c r="B1357" s="116"/>
      <c r="C1357" s="116"/>
      <c r="D1357" s="63"/>
      <c r="E1357" s="82"/>
      <c r="F1357" s="185"/>
      <c r="G1357" s="134"/>
      <c r="H1357" s="89"/>
      <c r="I1357" s="99"/>
    </row>
    <row r="1358" spans="2:9" x14ac:dyDescent="0.2">
      <c r="B1358" s="116"/>
      <c r="C1358" s="116"/>
      <c r="D1358" s="63"/>
      <c r="E1358" s="82"/>
      <c r="F1358" s="185"/>
      <c r="G1358" s="134"/>
      <c r="H1358" s="89"/>
      <c r="I1358" s="99"/>
    </row>
    <row r="1359" spans="2:9" x14ac:dyDescent="0.2">
      <c r="B1359" s="116"/>
      <c r="C1359" s="116"/>
      <c r="D1359" s="63"/>
      <c r="E1359" s="82"/>
      <c r="F1359" s="185"/>
      <c r="G1359" s="134"/>
      <c r="H1359" s="89"/>
      <c r="I1359" s="99"/>
    </row>
    <row r="1360" spans="2:9" x14ac:dyDescent="0.2">
      <c r="B1360" s="116"/>
      <c r="C1360" s="116"/>
      <c r="D1360" s="63"/>
      <c r="E1360" s="82"/>
      <c r="F1360" s="185"/>
      <c r="G1360" s="134"/>
      <c r="H1360" s="89"/>
      <c r="I1360" s="99"/>
    </row>
    <row r="1361" spans="2:9" x14ac:dyDescent="0.2">
      <c r="B1361" s="126"/>
      <c r="C1361" s="126"/>
      <c r="D1361" s="70"/>
      <c r="E1361" s="83"/>
      <c r="F1361" s="192"/>
      <c r="G1361" s="145"/>
      <c r="H1361" s="162"/>
      <c r="I1361" s="108"/>
    </row>
    <row r="1362" spans="2:9" x14ac:dyDescent="0.2">
      <c r="B1362" s="126"/>
      <c r="C1362" s="126"/>
      <c r="D1362" s="70"/>
      <c r="E1362" s="83"/>
      <c r="F1362" s="192"/>
      <c r="G1362" s="145"/>
      <c r="H1362" s="162"/>
      <c r="I1362" s="108"/>
    </row>
    <row r="1363" spans="2:9" x14ac:dyDescent="0.2">
      <c r="B1363" s="116"/>
      <c r="C1363" s="116"/>
      <c r="D1363" s="63"/>
      <c r="E1363" s="82"/>
      <c r="F1363" s="185"/>
      <c r="G1363" s="134"/>
      <c r="H1363" s="89"/>
      <c r="I1363" s="99"/>
    </row>
    <row r="1364" spans="2:9" x14ac:dyDescent="0.2">
      <c r="B1364" s="116"/>
      <c r="C1364" s="116"/>
      <c r="D1364" s="63"/>
      <c r="E1364" s="82"/>
      <c r="F1364" s="185"/>
      <c r="G1364" s="134"/>
      <c r="H1364" s="89"/>
      <c r="I1364" s="99"/>
    </row>
    <row r="1365" spans="2:9" x14ac:dyDescent="0.2">
      <c r="B1365" s="116"/>
      <c r="C1365" s="116"/>
      <c r="D1365" s="63"/>
      <c r="E1365" s="82"/>
      <c r="F1365" s="185"/>
      <c r="G1365" s="134"/>
      <c r="H1365" s="89"/>
      <c r="I1365" s="99"/>
    </row>
    <row r="1366" spans="2:9" x14ac:dyDescent="0.2">
      <c r="B1366" s="116"/>
      <c r="C1366" s="116"/>
      <c r="D1366" s="63"/>
      <c r="E1366" s="82"/>
      <c r="F1366" s="185"/>
      <c r="G1366" s="134"/>
      <c r="H1366" s="89"/>
      <c r="I1366" s="99"/>
    </row>
    <row r="1367" spans="2:9" x14ac:dyDescent="0.2">
      <c r="B1367" s="116"/>
      <c r="C1367" s="116"/>
      <c r="D1367" s="63"/>
      <c r="E1367" s="82"/>
      <c r="F1367" s="185"/>
      <c r="G1367" s="134"/>
      <c r="H1367" s="89"/>
      <c r="I1367" s="99"/>
    </row>
    <row r="1368" spans="2:9" x14ac:dyDescent="0.2">
      <c r="B1368" s="116"/>
      <c r="C1368" s="116"/>
      <c r="D1368" s="63"/>
      <c r="E1368" s="82"/>
      <c r="F1368" s="185"/>
      <c r="G1368" s="134"/>
      <c r="H1368" s="89"/>
      <c r="I1368" s="99"/>
    </row>
    <row r="1369" spans="2:9" x14ac:dyDescent="0.2">
      <c r="B1369" s="116"/>
      <c r="C1369" s="116"/>
      <c r="D1369" s="63"/>
      <c r="E1369" s="82"/>
      <c r="F1369" s="185"/>
      <c r="G1369" s="134"/>
      <c r="H1369" s="89"/>
      <c r="I1369" s="99"/>
    </row>
    <row r="1370" spans="2:9" x14ac:dyDescent="0.2">
      <c r="B1370" s="116"/>
      <c r="C1370" s="116"/>
      <c r="D1370" s="63"/>
      <c r="E1370" s="82"/>
      <c r="F1370" s="185"/>
      <c r="G1370" s="134"/>
      <c r="H1370" s="89"/>
      <c r="I1370" s="99"/>
    </row>
    <row r="1371" spans="2:9" x14ac:dyDescent="0.2">
      <c r="B1371" s="116"/>
      <c r="C1371" s="116"/>
      <c r="D1371" s="63"/>
      <c r="E1371" s="82"/>
      <c r="F1371" s="185"/>
      <c r="G1371" s="134"/>
      <c r="H1371" s="89"/>
      <c r="I1371" s="99"/>
    </row>
    <row r="1372" spans="2:9" x14ac:dyDescent="0.2">
      <c r="B1372" s="116"/>
      <c r="C1372" s="116"/>
      <c r="D1372" s="63"/>
      <c r="E1372" s="82"/>
      <c r="F1372" s="185"/>
      <c r="G1372" s="134"/>
      <c r="H1372" s="89"/>
      <c r="I1372" s="99"/>
    </row>
    <row r="1373" spans="2:9" x14ac:dyDescent="0.2">
      <c r="B1373" s="116"/>
      <c r="C1373" s="116"/>
      <c r="D1373" s="63"/>
      <c r="E1373" s="82"/>
      <c r="F1373" s="185"/>
      <c r="G1373" s="134"/>
      <c r="H1373" s="89"/>
      <c r="I1373" s="99"/>
    </row>
    <row r="1374" spans="2:9" x14ac:dyDescent="0.2">
      <c r="B1374" s="116"/>
      <c r="C1374" s="116"/>
      <c r="D1374" s="63"/>
      <c r="E1374" s="82"/>
      <c r="F1374" s="185"/>
      <c r="G1374" s="134"/>
      <c r="H1374" s="89"/>
      <c r="I1374" s="99"/>
    </row>
    <row r="1375" spans="2:9" x14ac:dyDescent="0.2">
      <c r="B1375" s="116"/>
      <c r="C1375" s="116"/>
      <c r="D1375" s="63"/>
      <c r="E1375" s="82"/>
      <c r="F1375" s="185"/>
      <c r="G1375" s="134"/>
      <c r="H1375" s="89"/>
      <c r="I1375" s="99"/>
    </row>
    <row r="1376" spans="2:9" x14ac:dyDescent="0.2">
      <c r="B1376" s="116"/>
      <c r="C1376" s="116"/>
      <c r="D1376" s="63"/>
      <c r="E1376" s="82"/>
      <c r="F1376" s="185"/>
      <c r="G1376" s="134"/>
      <c r="H1376" s="89"/>
      <c r="I1376" s="99"/>
    </row>
    <row r="1377" spans="2:9" x14ac:dyDescent="0.2">
      <c r="B1377" s="116"/>
      <c r="C1377" s="116"/>
      <c r="D1377" s="63"/>
      <c r="E1377" s="82"/>
      <c r="F1377" s="185"/>
      <c r="G1377" s="134"/>
      <c r="H1377" s="89"/>
      <c r="I1377" s="99"/>
    </row>
    <row r="1378" spans="2:9" x14ac:dyDescent="0.2">
      <c r="B1378" s="116"/>
      <c r="C1378" s="116"/>
      <c r="D1378" s="63"/>
      <c r="E1378" s="82"/>
      <c r="F1378" s="185"/>
      <c r="G1378" s="134"/>
      <c r="H1378" s="89"/>
      <c r="I1378" s="99"/>
    </row>
    <row r="1379" spans="2:9" x14ac:dyDescent="0.2">
      <c r="B1379" s="116"/>
      <c r="C1379" s="116"/>
      <c r="D1379" s="63"/>
      <c r="E1379" s="82"/>
      <c r="F1379" s="185"/>
      <c r="G1379" s="134"/>
      <c r="H1379" s="89"/>
      <c r="I1379" s="99"/>
    </row>
    <row r="1380" spans="2:9" x14ac:dyDescent="0.2">
      <c r="B1380" s="116"/>
      <c r="C1380" s="116"/>
      <c r="D1380" s="63"/>
      <c r="E1380" s="82"/>
      <c r="F1380" s="185"/>
      <c r="G1380" s="134"/>
      <c r="H1380" s="89"/>
      <c r="I1380" s="99"/>
    </row>
    <row r="1381" spans="2:9" x14ac:dyDescent="0.2">
      <c r="B1381" s="116"/>
      <c r="C1381" s="116"/>
      <c r="D1381" s="63"/>
      <c r="E1381" s="82"/>
      <c r="F1381" s="185"/>
      <c r="G1381" s="134"/>
      <c r="H1381" s="89"/>
      <c r="I1381" s="99"/>
    </row>
    <row r="1382" spans="2:9" x14ac:dyDescent="0.2">
      <c r="B1382" s="116"/>
      <c r="C1382" s="116"/>
      <c r="D1382" s="63"/>
      <c r="E1382" s="82"/>
      <c r="F1382" s="185"/>
      <c r="G1382" s="134"/>
      <c r="H1382" s="89"/>
      <c r="I1382" s="99"/>
    </row>
    <row r="1383" spans="2:9" x14ac:dyDescent="0.2">
      <c r="B1383" s="116"/>
      <c r="C1383" s="116"/>
      <c r="D1383" s="63"/>
      <c r="E1383" s="82"/>
      <c r="F1383" s="185"/>
      <c r="G1383" s="134"/>
      <c r="H1383" s="89"/>
      <c r="I1383" s="99"/>
    </row>
    <row r="1384" spans="2:9" x14ac:dyDescent="0.2">
      <c r="B1384" s="116"/>
      <c r="C1384" s="116"/>
      <c r="D1384" s="63"/>
      <c r="E1384" s="82"/>
      <c r="F1384" s="185"/>
      <c r="G1384" s="134"/>
      <c r="H1384" s="89"/>
      <c r="I1384" s="99"/>
    </row>
    <row r="1385" spans="2:9" x14ac:dyDescent="0.2">
      <c r="B1385" s="116"/>
      <c r="C1385" s="116"/>
      <c r="D1385" s="63"/>
      <c r="E1385" s="82"/>
      <c r="F1385" s="185"/>
      <c r="G1385" s="134"/>
      <c r="H1385" s="89"/>
      <c r="I1385" s="99"/>
    </row>
    <row r="1386" spans="2:9" x14ac:dyDescent="0.2">
      <c r="B1386" s="116"/>
      <c r="C1386" s="116"/>
      <c r="D1386" s="63"/>
      <c r="E1386" s="82"/>
      <c r="F1386" s="185"/>
      <c r="G1386" s="134"/>
      <c r="H1386" s="89"/>
      <c r="I1386" s="99"/>
    </row>
    <row r="1387" spans="2:9" x14ac:dyDescent="0.2">
      <c r="B1387" s="116"/>
      <c r="C1387" s="116"/>
      <c r="D1387" s="63"/>
      <c r="E1387" s="82"/>
      <c r="F1387" s="185"/>
      <c r="G1387" s="134"/>
      <c r="H1387" s="89"/>
      <c r="I1387" s="99"/>
    </row>
    <row r="1388" spans="2:9" x14ac:dyDescent="0.2">
      <c r="B1388" s="116"/>
      <c r="C1388" s="116"/>
      <c r="D1388" s="63"/>
      <c r="E1388" s="82"/>
      <c r="F1388" s="185"/>
      <c r="G1388" s="134"/>
      <c r="H1388" s="89"/>
      <c r="I1388" s="99"/>
    </row>
    <row r="1389" spans="2:9" x14ac:dyDescent="0.2">
      <c r="B1389" s="116"/>
      <c r="C1389" s="116"/>
      <c r="D1389" s="63"/>
      <c r="E1389" s="82"/>
      <c r="F1389" s="185"/>
      <c r="G1389" s="134"/>
      <c r="H1389" s="89"/>
      <c r="I1389" s="99"/>
    </row>
    <row r="1390" spans="2:9" x14ac:dyDescent="0.2">
      <c r="B1390" s="116"/>
      <c r="C1390" s="116"/>
      <c r="D1390" s="63"/>
      <c r="E1390" s="82"/>
      <c r="F1390" s="185"/>
      <c r="G1390" s="134"/>
      <c r="H1390" s="89"/>
      <c r="I1390" s="99"/>
    </row>
    <row r="1391" spans="2:9" x14ac:dyDescent="0.2">
      <c r="B1391" s="116"/>
      <c r="C1391" s="116"/>
      <c r="D1391" s="63"/>
      <c r="E1391" s="82"/>
      <c r="F1391" s="185"/>
      <c r="G1391" s="134"/>
      <c r="H1391" s="89"/>
      <c r="I1391" s="99"/>
    </row>
    <row r="1392" spans="2:9" x14ac:dyDescent="0.2">
      <c r="B1392" s="116"/>
      <c r="C1392" s="116"/>
      <c r="D1392" s="63"/>
      <c r="E1392" s="82"/>
      <c r="F1392" s="185"/>
      <c r="G1392" s="134"/>
      <c r="H1392" s="89"/>
      <c r="I1392" s="99"/>
    </row>
    <row r="1393" spans="2:9" x14ac:dyDescent="0.2">
      <c r="B1393" s="116"/>
      <c r="C1393" s="116"/>
      <c r="D1393" s="63"/>
      <c r="E1393" s="82"/>
      <c r="F1393" s="185"/>
      <c r="G1393" s="134"/>
      <c r="H1393" s="89"/>
      <c r="I1393" s="99"/>
    </row>
    <row r="1394" spans="2:9" x14ac:dyDescent="0.2">
      <c r="B1394" s="116"/>
      <c r="C1394" s="116"/>
      <c r="D1394" s="63"/>
      <c r="E1394" s="82"/>
      <c r="F1394" s="185"/>
      <c r="G1394" s="134"/>
      <c r="H1394" s="89"/>
      <c r="I1394" s="99"/>
    </row>
    <row r="1395" spans="2:9" x14ac:dyDescent="0.2">
      <c r="B1395" s="116"/>
      <c r="C1395" s="116"/>
      <c r="D1395" s="63"/>
      <c r="E1395" s="82"/>
      <c r="F1395" s="185"/>
      <c r="G1395" s="134"/>
      <c r="H1395" s="89"/>
      <c r="I1395" s="99"/>
    </row>
    <row r="1396" spans="2:9" x14ac:dyDescent="0.2">
      <c r="B1396" s="116"/>
      <c r="C1396" s="116"/>
      <c r="D1396" s="63"/>
      <c r="E1396" s="82"/>
      <c r="F1396" s="185"/>
      <c r="G1396" s="134"/>
      <c r="H1396" s="89"/>
      <c r="I1396" s="99"/>
    </row>
    <row r="1397" spans="2:9" x14ac:dyDescent="0.2">
      <c r="B1397" s="116"/>
      <c r="C1397" s="116"/>
      <c r="D1397" s="63"/>
      <c r="E1397" s="82"/>
      <c r="F1397" s="185"/>
      <c r="G1397" s="134"/>
      <c r="H1397" s="89"/>
      <c r="I1397" s="99"/>
    </row>
    <row r="1398" spans="2:9" x14ac:dyDescent="0.2">
      <c r="B1398" s="116"/>
      <c r="C1398" s="116"/>
      <c r="D1398" s="63"/>
      <c r="E1398" s="82"/>
      <c r="F1398" s="185"/>
      <c r="G1398" s="134"/>
      <c r="H1398" s="89"/>
      <c r="I1398" s="99"/>
    </row>
    <row r="1399" spans="2:9" x14ac:dyDescent="0.2">
      <c r="B1399" s="116"/>
      <c r="C1399" s="116"/>
      <c r="D1399" s="63"/>
      <c r="E1399" s="82"/>
      <c r="F1399" s="185"/>
      <c r="G1399" s="134"/>
      <c r="H1399" s="89"/>
      <c r="I1399" s="99"/>
    </row>
    <row r="1400" spans="2:9" x14ac:dyDescent="0.2">
      <c r="B1400" s="116"/>
      <c r="C1400" s="116"/>
      <c r="D1400" s="63"/>
      <c r="E1400" s="82"/>
      <c r="F1400" s="185"/>
      <c r="G1400" s="134"/>
      <c r="H1400" s="89"/>
      <c r="I1400" s="99"/>
    </row>
    <row r="1401" spans="2:9" x14ac:dyDescent="0.2">
      <c r="B1401" s="116"/>
      <c r="C1401" s="116"/>
      <c r="D1401" s="63"/>
      <c r="E1401" s="82"/>
      <c r="F1401" s="185"/>
      <c r="G1401" s="134"/>
      <c r="H1401" s="89"/>
      <c r="I1401" s="99"/>
    </row>
    <row r="1402" spans="2:9" x14ac:dyDescent="0.2">
      <c r="B1402" s="116"/>
      <c r="C1402" s="116"/>
      <c r="D1402" s="63"/>
      <c r="E1402" s="82"/>
      <c r="F1402" s="185"/>
      <c r="G1402" s="134"/>
      <c r="H1402" s="89"/>
      <c r="I1402" s="99"/>
    </row>
    <row r="1403" spans="2:9" x14ac:dyDescent="0.2">
      <c r="B1403" s="116"/>
      <c r="C1403" s="116"/>
      <c r="D1403" s="63"/>
      <c r="E1403" s="82"/>
      <c r="F1403" s="185"/>
      <c r="G1403" s="134"/>
      <c r="H1403" s="89"/>
      <c r="I1403" s="99"/>
    </row>
    <row r="1404" spans="2:9" x14ac:dyDescent="0.2">
      <c r="B1404" s="116"/>
      <c r="C1404" s="116"/>
      <c r="D1404" s="63"/>
      <c r="E1404" s="82"/>
      <c r="F1404" s="185"/>
      <c r="G1404" s="134"/>
      <c r="H1404" s="89"/>
      <c r="I1404" s="99"/>
    </row>
    <row r="1405" spans="2:9" x14ac:dyDescent="0.2">
      <c r="B1405" s="116"/>
      <c r="C1405" s="116"/>
      <c r="D1405" s="63"/>
      <c r="E1405" s="82"/>
      <c r="F1405" s="185"/>
      <c r="G1405" s="134"/>
      <c r="H1405" s="89"/>
      <c r="I1405" s="99"/>
    </row>
    <row r="1406" spans="2:9" x14ac:dyDescent="0.2">
      <c r="B1406" s="116"/>
      <c r="C1406" s="116"/>
      <c r="D1406" s="63"/>
      <c r="E1406" s="82"/>
      <c r="F1406" s="185"/>
      <c r="G1406" s="134"/>
      <c r="H1406" s="89"/>
      <c r="I1406" s="99"/>
    </row>
    <row r="1407" spans="2:9" x14ac:dyDescent="0.2">
      <c r="B1407" s="116"/>
      <c r="C1407" s="116"/>
      <c r="D1407" s="63"/>
      <c r="E1407" s="82"/>
      <c r="F1407" s="185"/>
      <c r="G1407" s="134"/>
      <c r="H1407" s="89"/>
      <c r="I1407" s="99"/>
    </row>
    <row r="1408" spans="2:9" x14ac:dyDescent="0.2">
      <c r="B1408" s="116"/>
      <c r="C1408" s="116"/>
      <c r="D1408" s="63"/>
      <c r="E1408" s="82"/>
      <c r="F1408" s="185"/>
      <c r="G1408" s="134"/>
      <c r="H1408" s="89"/>
      <c r="I1408" s="99"/>
    </row>
    <row r="1409" spans="2:9" x14ac:dyDescent="0.2">
      <c r="B1409" s="116"/>
      <c r="C1409" s="116"/>
      <c r="D1409" s="63"/>
      <c r="E1409" s="82"/>
      <c r="F1409" s="185"/>
      <c r="G1409" s="134"/>
      <c r="H1409" s="89"/>
      <c r="I1409" s="99"/>
    </row>
    <row r="1410" spans="2:9" x14ac:dyDescent="0.2">
      <c r="B1410" s="116"/>
      <c r="C1410" s="116"/>
      <c r="D1410" s="63"/>
      <c r="E1410" s="82"/>
      <c r="F1410" s="185"/>
      <c r="G1410" s="134"/>
      <c r="H1410" s="89"/>
      <c r="I1410" s="99"/>
    </row>
    <row r="1411" spans="2:9" x14ac:dyDescent="0.2">
      <c r="B1411" s="116"/>
      <c r="C1411" s="116"/>
      <c r="D1411" s="63"/>
      <c r="E1411" s="82"/>
      <c r="F1411" s="185"/>
      <c r="G1411" s="134"/>
      <c r="H1411" s="89"/>
      <c r="I1411" s="99"/>
    </row>
    <row r="1412" spans="2:9" x14ac:dyDescent="0.2">
      <c r="B1412" s="116"/>
      <c r="C1412" s="116"/>
      <c r="D1412" s="63"/>
      <c r="E1412" s="82"/>
      <c r="F1412" s="185"/>
      <c r="G1412" s="134"/>
      <c r="H1412" s="89"/>
      <c r="I1412" s="99"/>
    </row>
    <row r="1413" spans="2:9" x14ac:dyDescent="0.2">
      <c r="B1413" s="116"/>
      <c r="C1413" s="116"/>
      <c r="D1413" s="63"/>
      <c r="E1413" s="82"/>
      <c r="F1413" s="185"/>
      <c r="G1413" s="134"/>
      <c r="H1413" s="89"/>
      <c r="I1413" s="99"/>
    </row>
    <row r="1414" spans="2:9" x14ac:dyDescent="0.2">
      <c r="B1414" s="116"/>
      <c r="C1414" s="116"/>
      <c r="D1414" s="63"/>
      <c r="E1414" s="82"/>
      <c r="F1414" s="185"/>
      <c r="G1414" s="134"/>
      <c r="H1414" s="89"/>
      <c r="I1414" s="99"/>
    </row>
    <row r="1415" spans="2:9" x14ac:dyDescent="0.2">
      <c r="B1415" s="116"/>
      <c r="C1415" s="116"/>
      <c r="D1415" s="63"/>
      <c r="E1415" s="82"/>
      <c r="F1415" s="185"/>
      <c r="G1415" s="134"/>
      <c r="H1415" s="89"/>
      <c r="I1415" s="99"/>
    </row>
    <row r="1416" spans="2:9" x14ac:dyDescent="0.2">
      <c r="B1416" s="116"/>
      <c r="C1416" s="116"/>
      <c r="D1416" s="63"/>
      <c r="E1416" s="82"/>
      <c r="F1416" s="185"/>
      <c r="G1416" s="134"/>
      <c r="H1416" s="89"/>
      <c r="I1416" s="99"/>
    </row>
    <row r="1417" spans="2:9" x14ac:dyDescent="0.2">
      <c r="B1417" s="116"/>
      <c r="C1417" s="116"/>
      <c r="D1417" s="63"/>
      <c r="E1417" s="82"/>
      <c r="F1417" s="185"/>
      <c r="G1417" s="134"/>
      <c r="H1417" s="89"/>
      <c r="I1417" s="99"/>
    </row>
    <row r="1418" spans="2:9" x14ac:dyDescent="0.2">
      <c r="B1418" s="116"/>
      <c r="C1418" s="116"/>
      <c r="D1418" s="63"/>
      <c r="E1418" s="82"/>
      <c r="F1418" s="185"/>
      <c r="G1418" s="134"/>
      <c r="H1418" s="89"/>
      <c r="I1418" s="99"/>
    </row>
    <row r="1419" spans="2:9" x14ac:dyDescent="0.2">
      <c r="B1419" s="116"/>
      <c r="C1419" s="116"/>
      <c r="D1419" s="63"/>
      <c r="E1419" s="82"/>
      <c r="F1419" s="185"/>
      <c r="G1419" s="134"/>
      <c r="H1419" s="89"/>
      <c r="I1419" s="99"/>
    </row>
    <row r="1420" spans="2:9" x14ac:dyDescent="0.2">
      <c r="B1420" s="116"/>
      <c r="C1420" s="116"/>
      <c r="D1420" s="63"/>
      <c r="E1420" s="82"/>
      <c r="F1420" s="185"/>
      <c r="G1420" s="134"/>
      <c r="H1420" s="89"/>
      <c r="I1420" s="99"/>
    </row>
    <row r="1421" spans="2:9" x14ac:dyDescent="0.2">
      <c r="B1421" s="116"/>
      <c r="C1421" s="116"/>
      <c r="D1421" s="63"/>
      <c r="E1421" s="82"/>
      <c r="F1421" s="185"/>
      <c r="G1421" s="134"/>
      <c r="H1421" s="89"/>
      <c r="I1421" s="99"/>
    </row>
    <row r="1422" spans="2:9" x14ac:dyDescent="0.2">
      <c r="B1422" s="116"/>
      <c r="C1422" s="116"/>
      <c r="D1422" s="63"/>
      <c r="E1422" s="82"/>
      <c r="F1422" s="185"/>
      <c r="G1422" s="134"/>
      <c r="H1422" s="89"/>
      <c r="I1422" s="99"/>
    </row>
    <row r="1423" spans="2:9" x14ac:dyDescent="0.2">
      <c r="B1423" s="116"/>
      <c r="C1423" s="116"/>
      <c r="D1423" s="63"/>
      <c r="E1423" s="82"/>
      <c r="F1423" s="185"/>
      <c r="G1423" s="134"/>
      <c r="H1423" s="89"/>
      <c r="I1423" s="99"/>
    </row>
    <row r="1424" spans="2:9" x14ac:dyDescent="0.2">
      <c r="B1424" s="116"/>
      <c r="C1424" s="116"/>
      <c r="D1424" s="63"/>
      <c r="E1424" s="82"/>
      <c r="F1424" s="185"/>
      <c r="G1424" s="134"/>
      <c r="H1424" s="89"/>
      <c r="I1424" s="99"/>
    </row>
    <row r="1425" spans="2:9" x14ac:dyDescent="0.2">
      <c r="B1425" s="116"/>
      <c r="C1425" s="116"/>
      <c r="D1425" s="63"/>
      <c r="E1425" s="82"/>
      <c r="F1425" s="185"/>
      <c r="G1425" s="134"/>
      <c r="H1425" s="89"/>
      <c r="I1425" s="99"/>
    </row>
    <row r="1426" spans="2:9" x14ac:dyDescent="0.2">
      <c r="B1426" s="116"/>
      <c r="C1426" s="116"/>
      <c r="D1426" s="63"/>
      <c r="E1426" s="82"/>
      <c r="F1426" s="185"/>
      <c r="G1426" s="134"/>
      <c r="H1426" s="89"/>
      <c r="I1426" s="99"/>
    </row>
    <row r="1427" spans="2:9" x14ac:dyDescent="0.2">
      <c r="B1427" s="116"/>
      <c r="C1427" s="116"/>
      <c r="D1427" s="63"/>
      <c r="E1427" s="82"/>
      <c r="F1427" s="185"/>
      <c r="G1427" s="134"/>
      <c r="H1427" s="89"/>
      <c r="I1427" s="99"/>
    </row>
    <row r="1428" spans="2:9" x14ac:dyDescent="0.2">
      <c r="B1428" s="116"/>
      <c r="C1428" s="116"/>
      <c r="D1428" s="63"/>
      <c r="E1428" s="82"/>
      <c r="F1428" s="185"/>
      <c r="G1428" s="134"/>
      <c r="H1428" s="89"/>
      <c r="I1428" s="99"/>
    </row>
    <row r="1429" spans="2:9" x14ac:dyDescent="0.2">
      <c r="B1429" s="116"/>
      <c r="C1429" s="116"/>
      <c r="D1429" s="63"/>
      <c r="E1429" s="82"/>
      <c r="F1429" s="185"/>
      <c r="G1429" s="134"/>
      <c r="H1429" s="89"/>
      <c r="I1429" s="99"/>
    </row>
    <row r="1430" spans="2:9" x14ac:dyDescent="0.2">
      <c r="B1430" s="116"/>
      <c r="C1430" s="116"/>
      <c r="D1430" s="63"/>
      <c r="E1430" s="82"/>
      <c r="F1430" s="185"/>
      <c r="G1430" s="134"/>
      <c r="H1430" s="89"/>
      <c r="I1430" s="99"/>
    </row>
    <row r="1431" spans="2:9" x14ac:dyDescent="0.2">
      <c r="B1431" s="116"/>
      <c r="C1431" s="116"/>
      <c r="D1431" s="63"/>
      <c r="E1431" s="82"/>
      <c r="F1431" s="185"/>
      <c r="G1431" s="134"/>
      <c r="H1431" s="89"/>
      <c r="I1431" s="99"/>
    </row>
    <row r="1432" spans="2:9" x14ac:dyDescent="0.2">
      <c r="B1432" s="116"/>
      <c r="C1432" s="116"/>
      <c r="D1432" s="63"/>
      <c r="E1432" s="82"/>
      <c r="F1432" s="185"/>
      <c r="G1432" s="134"/>
      <c r="H1432" s="89"/>
      <c r="I1432" s="99"/>
    </row>
    <row r="1433" spans="2:9" x14ac:dyDescent="0.2">
      <c r="B1433" s="116"/>
      <c r="C1433" s="116"/>
      <c r="D1433" s="63"/>
      <c r="E1433" s="82"/>
      <c r="F1433" s="185"/>
      <c r="G1433" s="134"/>
      <c r="H1433" s="89"/>
      <c r="I1433" s="99"/>
    </row>
    <row r="1434" spans="2:9" x14ac:dyDescent="0.2">
      <c r="B1434" s="116"/>
      <c r="C1434" s="116"/>
      <c r="D1434" s="63"/>
      <c r="E1434" s="82"/>
      <c r="F1434" s="185"/>
      <c r="G1434" s="134"/>
      <c r="H1434" s="89"/>
      <c r="I1434" s="99"/>
    </row>
    <row r="1435" spans="2:9" x14ac:dyDescent="0.2">
      <c r="B1435" s="116"/>
      <c r="C1435" s="116"/>
      <c r="D1435" s="63"/>
      <c r="E1435" s="82"/>
      <c r="F1435" s="185"/>
      <c r="G1435" s="134"/>
      <c r="H1435" s="89"/>
      <c r="I1435" s="99"/>
    </row>
    <row r="1436" spans="2:9" x14ac:dyDescent="0.2">
      <c r="B1436" s="116"/>
      <c r="C1436" s="116"/>
      <c r="D1436" s="63"/>
      <c r="E1436" s="82"/>
      <c r="F1436" s="185"/>
      <c r="G1436" s="134"/>
      <c r="H1436" s="89"/>
      <c r="I1436" s="99"/>
    </row>
    <row r="1437" spans="2:9" x14ac:dyDescent="0.2">
      <c r="B1437" s="116"/>
      <c r="C1437" s="116"/>
      <c r="D1437" s="63"/>
      <c r="E1437" s="82"/>
      <c r="F1437" s="185"/>
      <c r="G1437" s="134"/>
      <c r="H1437" s="89"/>
      <c r="I1437" s="99"/>
    </row>
    <row r="1438" spans="2:9" x14ac:dyDescent="0.2">
      <c r="B1438" s="116"/>
      <c r="C1438" s="116"/>
      <c r="D1438" s="63"/>
      <c r="E1438" s="82"/>
      <c r="F1438" s="185"/>
      <c r="G1438" s="134"/>
      <c r="H1438" s="89"/>
      <c r="I1438" s="99"/>
    </row>
    <row r="1439" spans="2:9" x14ac:dyDescent="0.2">
      <c r="B1439" s="116"/>
      <c r="C1439" s="116"/>
      <c r="D1439" s="63"/>
      <c r="E1439" s="82"/>
      <c r="F1439" s="185"/>
      <c r="G1439" s="134"/>
      <c r="H1439" s="89"/>
      <c r="I1439" s="99"/>
    </row>
    <row r="1440" spans="2:9" x14ac:dyDescent="0.2">
      <c r="B1440" s="116"/>
      <c r="C1440" s="116"/>
      <c r="D1440" s="63"/>
      <c r="E1440" s="82"/>
      <c r="F1440" s="185"/>
      <c r="G1440" s="134"/>
      <c r="H1440" s="89"/>
      <c r="I1440" s="99"/>
    </row>
    <row r="1441" spans="2:9" x14ac:dyDescent="0.2">
      <c r="B1441" s="116"/>
      <c r="C1441" s="116"/>
      <c r="D1441" s="63"/>
      <c r="E1441" s="82"/>
      <c r="F1441" s="185"/>
      <c r="G1441" s="134"/>
      <c r="H1441" s="89"/>
      <c r="I1441" s="99"/>
    </row>
    <row r="1442" spans="2:9" x14ac:dyDescent="0.2">
      <c r="B1442" s="116"/>
      <c r="C1442" s="116"/>
      <c r="D1442" s="63"/>
      <c r="E1442" s="82"/>
      <c r="F1442" s="185"/>
      <c r="G1442" s="134"/>
      <c r="H1442" s="89"/>
      <c r="I1442" s="99"/>
    </row>
    <row r="1443" spans="2:9" x14ac:dyDescent="0.2">
      <c r="B1443" s="116"/>
      <c r="C1443" s="116"/>
      <c r="D1443" s="63"/>
      <c r="E1443" s="82"/>
      <c r="F1443" s="185"/>
      <c r="G1443" s="134"/>
      <c r="H1443" s="89"/>
      <c r="I1443" s="99"/>
    </row>
    <row r="1444" spans="2:9" x14ac:dyDescent="0.2">
      <c r="B1444" s="116"/>
      <c r="C1444" s="116"/>
      <c r="D1444" s="63"/>
      <c r="E1444" s="82"/>
      <c r="F1444" s="185"/>
      <c r="G1444" s="134"/>
      <c r="H1444" s="89"/>
      <c r="I1444" s="99"/>
    </row>
    <row r="1445" spans="2:9" x14ac:dyDescent="0.2">
      <c r="B1445" s="116"/>
      <c r="C1445" s="116"/>
      <c r="D1445" s="63"/>
      <c r="E1445" s="82"/>
      <c r="F1445" s="185"/>
      <c r="G1445" s="134"/>
      <c r="H1445" s="89"/>
      <c r="I1445" s="99"/>
    </row>
    <row r="1446" spans="2:9" x14ac:dyDescent="0.2">
      <c r="B1446" s="116"/>
      <c r="C1446" s="116"/>
      <c r="D1446" s="63"/>
      <c r="E1446" s="82"/>
      <c r="F1446" s="185"/>
      <c r="G1446" s="134"/>
      <c r="H1446" s="89"/>
      <c r="I1446" s="99"/>
    </row>
    <row r="1447" spans="2:9" x14ac:dyDescent="0.2">
      <c r="B1447" s="116"/>
      <c r="C1447" s="116"/>
      <c r="D1447" s="63"/>
      <c r="E1447" s="82"/>
      <c r="F1447" s="185"/>
      <c r="G1447" s="134"/>
      <c r="H1447" s="89"/>
      <c r="I1447" s="99"/>
    </row>
    <row r="1448" spans="2:9" x14ac:dyDescent="0.2">
      <c r="B1448" s="116"/>
      <c r="C1448" s="116"/>
      <c r="D1448" s="63"/>
      <c r="E1448" s="82"/>
      <c r="F1448" s="185"/>
      <c r="G1448" s="134"/>
      <c r="H1448" s="89"/>
      <c r="I1448" s="99"/>
    </row>
    <row r="1449" spans="2:9" x14ac:dyDescent="0.2">
      <c r="B1449" s="116"/>
      <c r="C1449" s="116"/>
      <c r="D1449" s="63"/>
      <c r="E1449" s="82"/>
      <c r="F1449" s="185"/>
      <c r="G1449" s="134"/>
      <c r="H1449" s="89"/>
      <c r="I1449" s="99"/>
    </row>
    <row r="1450" spans="2:9" x14ac:dyDescent="0.2">
      <c r="B1450" s="116"/>
      <c r="C1450" s="116"/>
      <c r="D1450" s="63"/>
      <c r="E1450" s="82"/>
      <c r="F1450" s="185"/>
      <c r="G1450" s="134"/>
      <c r="H1450" s="89"/>
      <c r="I1450" s="99"/>
    </row>
    <row r="1451" spans="2:9" x14ac:dyDescent="0.2">
      <c r="B1451" s="116"/>
      <c r="C1451" s="116"/>
      <c r="D1451" s="63"/>
      <c r="E1451" s="82"/>
      <c r="F1451" s="185"/>
      <c r="G1451" s="134"/>
      <c r="H1451" s="89"/>
      <c r="I1451" s="99"/>
    </row>
    <row r="1452" spans="2:9" x14ac:dyDescent="0.2">
      <c r="B1452" s="116"/>
      <c r="C1452" s="116"/>
      <c r="D1452" s="63"/>
      <c r="E1452" s="82"/>
      <c r="F1452" s="185"/>
      <c r="G1452" s="134"/>
      <c r="H1452" s="89"/>
      <c r="I1452" s="99"/>
    </row>
    <row r="1453" spans="2:9" x14ac:dyDescent="0.2">
      <c r="B1453" s="116"/>
      <c r="C1453" s="116"/>
      <c r="D1453" s="63"/>
      <c r="E1453" s="82"/>
      <c r="F1453" s="185"/>
      <c r="G1453" s="134"/>
      <c r="H1453" s="89"/>
      <c r="I1453" s="99"/>
    </row>
    <row r="1454" spans="2:9" x14ac:dyDescent="0.2">
      <c r="B1454" s="116"/>
      <c r="C1454" s="116"/>
      <c r="D1454" s="63"/>
      <c r="E1454" s="82"/>
      <c r="F1454" s="185"/>
      <c r="G1454" s="134"/>
      <c r="H1454" s="89"/>
      <c r="I1454" s="99"/>
    </row>
    <row r="1455" spans="2:9" x14ac:dyDescent="0.2">
      <c r="B1455" s="116"/>
      <c r="C1455" s="116"/>
      <c r="D1455" s="63"/>
      <c r="E1455" s="82"/>
      <c r="F1455" s="185"/>
      <c r="G1455" s="134"/>
      <c r="H1455" s="89"/>
      <c r="I1455" s="99"/>
    </row>
    <row r="1456" spans="2:9" x14ac:dyDescent="0.2">
      <c r="B1456" s="116"/>
      <c r="C1456" s="116"/>
      <c r="D1456" s="63"/>
      <c r="E1456" s="82"/>
      <c r="F1456" s="185"/>
      <c r="G1456" s="134"/>
      <c r="H1456" s="89"/>
      <c r="I1456" s="99"/>
    </row>
    <row r="1457" spans="2:9" x14ac:dyDescent="0.2">
      <c r="B1457" s="116"/>
      <c r="C1457" s="116"/>
      <c r="D1457" s="63"/>
      <c r="E1457" s="82"/>
      <c r="F1457" s="185"/>
      <c r="G1457" s="134"/>
      <c r="H1457" s="89"/>
      <c r="I1457" s="99"/>
    </row>
    <row r="1458" spans="2:9" x14ac:dyDescent="0.2">
      <c r="B1458" s="116"/>
      <c r="C1458" s="116"/>
      <c r="D1458" s="63"/>
      <c r="E1458" s="82"/>
      <c r="F1458" s="185"/>
      <c r="G1458" s="134"/>
      <c r="H1458" s="89"/>
      <c r="I1458" s="99"/>
    </row>
    <row r="1459" spans="2:9" x14ac:dyDescent="0.2">
      <c r="B1459" s="116"/>
      <c r="C1459" s="116"/>
      <c r="D1459" s="63"/>
      <c r="E1459" s="82"/>
      <c r="F1459" s="185"/>
      <c r="G1459" s="134"/>
      <c r="H1459" s="89"/>
      <c r="I1459" s="99"/>
    </row>
    <row r="1460" spans="2:9" x14ac:dyDescent="0.2">
      <c r="B1460" s="116"/>
      <c r="C1460" s="116"/>
      <c r="D1460" s="63"/>
      <c r="E1460" s="82"/>
      <c r="F1460" s="185"/>
      <c r="G1460" s="134"/>
      <c r="H1460" s="89"/>
      <c r="I1460" s="99"/>
    </row>
    <row r="1461" spans="2:9" x14ac:dyDescent="0.2">
      <c r="B1461" s="116"/>
      <c r="C1461" s="116"/>
      <c r="D1461" s="63"/>
      <c r="E1461" s="82"/>
      <c r="F1461" s="185"/>
      <c r="G1461" s="134"/>
      <c r="H1461" s="89"/>
      <c r="I1461" s="99"/>
    </row>
    <row r="1462" spans="2:9" x14ac:dyDescent="0.2">
      <c r="B1462" s="116"/>
      <c r="C1462" s="116"/>
      <c r="D1462" s="63"/>
      <c r="E1462" s="82"/>
      <c r="F1462" s="185"/>
      <c r="G1462" s="134"/>
      <c r="H1462" s="89"/>
      <c r="I1462" s="99"/>
    </row>
    <row r="1463" spans="2:9" x14ac:dyDescent="0.2">
      <c r="B1463" s="116"/>
      <c r="C1463" s="116"/>
      <c r="D1463" s="63"/>
      <c r="E1463" s="82"/>
      <c r="F1463" s="185"/>
      <c r="G1463" s="134"/>
      <c r="H1463" s="89"/>
      <c r="I1463" s="99"/>
    </row>
    <row r="1464" spans="2:9" x14ac:dyDescent="0.2">
      <c r="B1464" s="116"/>
      <c r="C1464" s="116"/>
      <c r="D1464" s="63"/>
      <c r="E1464" s="82"/>
      <c r="F1464" s="185"/>
      <c r="G1464" s="134"/>
      <c r="H1464" s="89"/>
      <c r="I1464" s="99"/>
    </row>
    <row r="1465" spans="2:9" x14ac:dyDescent="0.2">
      <c r="B1465" s="116"/>
      <c r="C1465" s="116"/>
      <c r="D1465" s="63"/>
      <c r="E1465" s="82"/>
      <c r="F1465" s="185"/>
      <c r="G1465" s="134"/>
      <c r="H1465" s="89"/>
      <c r="I1465" s="99"/>
    </row>
    <row r="1466" spans="2:9" x14ac:dyDescent="0.2">
      <c r="B1466" s="116"/>
      <c r="C1466" s="116"/>
      <c r="D1466" s="63"/>
      <c r="E1466" s="82"/>
      <c r="F1466" s="185"/>
      <c r="G1466" s="134"/>
      <c r="H1466" s="89"/>
      <c r="I1466" s="99"/>
    </row>
    <row r="1467" spans="2:9" x14ac:dyDescent="0.2">
      <c r="B1467" s="116"/>
      <c r="C1467" s="116"/>
      <c r="D1467" s="63"/>
      <c r="E1467" s="82"/>
      <c r="F1467" s="185"/>
      <c r="G1467" s="134"/>
      <c r="H1467" s="89"/>
      <c r="I1467" s="99"/>
    </row>
    <row r="1468" spans="2:9" x14ac:dyDescent="0.2">
      <c r="B1468" s="116"/>
      <c r="C1468" s="116"/>
      <c r="D1468" s="63"/>
      <c r="E1468" s="82"/>
      <c r="F1468" s="185"/>
      <c r="G1468" s="134"/>
      <c r="H1468" s="89"/>
      <c r="I1468" s="99"/>
    </row>
    <row r="1469" spans="2:9" x14ac:dyDescent="0.2">
      <c r="B1469" s="116"/>
      <c r="C1469" s="116"/>
      <c r="D1469" s="63"/>
      <c r="E1469" s="82"/>
      <c r="F1469" s="185"/>
      <c r="G1469" s="134"/>
      <c r="H1469" s="89"/>
      <c r="I1469" s="99"/>
    </row>
    <row r="1470" spans="2:9" x14ac:dyDescent="0.2">
      <c r="B1470" s="116"/>
      <c r="C1470" s="116"/>
      <c r="D1470" s="63"/>
      <c r="E1470" s="82"/>
      <c r="F1470" s="185"/>
      <c r="G1470" s="134"/>
      <c r="H1470" s="89"/>
      <c r="I1470" s="99"/>
    </row>
    <row r="1471" spans="2:9" x14ac:dyDescent="0.2">
      <c r="B1471" s="116"/>
      <c r="C1471" s="116"/>
      <c r="D1471" s="63"/>
      <c r="E1471" s="82"/>
      <c r="F1471" s="185"/>
      <c r="G1471" s="134"/>
      <c r="H1471" s="89"/>
      <c r="I1471" s="99"/>
    </row>
    <row r="1472" spans="2:9" x14ac:dyDescent="0.2">
      <c r="B1472" s="116"/>
      <c r="C1472" s="116"/>
      <c r="D1472" s="63"/>
      <c r="E1472" s="82"/>
      <c r="F1472" s="185"/>
      <c r="G1472" s="134"/>
      <c r="H1472" s="89"/>
      <c r="I1472" s="99"/>
    </row>
    <row r="1473" spans="2:9" x14ac:dyDescent="0.2">
      <c r="B1473" s="116"/>
      <c r="C1473" s="116"/>
      <c r="D1473" s="63"/>
      <c r="E1473" s="82"/>
      <c r="F1473" s="185"/>
      <c r="G1473" s="134"/>
      <c r="H1473" s="89"/>
      <c r="I1473" s="99"/>
    </row>
    <row r="1474" spans="2:9" x14ac:dyDescent="0.2">
      <c r="B1474" s="116"/>
      <c r="C1474" s="116"/>
      <c r="D1474" s="63"/>
      <c r="E1474" s="82"/>
      <c r="F1474" s="185"/>
      <c r="G1474" s="134"/>
      <c r="H1474" s="89"/>
      <c r="I1474" s="99"/>
    </row>
    <row r="1475" spans="2:9" x14ac:dyDescent="0.2">
      <c r="B1475" s="116"/>
      <c r="C1475" s="116"/>
      <c r="D1475" s="63"/>
      <c r="E1475" s="82"/>
      <c r="F1475" s="185"/>
      <c r="G1475" s="134"/>
      <c r="H1475" s="89"/>
      <c r="I1475" s="99"/>
    </row>
    <row r="1476" spans="2:9" x14ac:dyDescent="0.2">
      <c r="B1476" s="116"/>
      <c r="C1476" s="116"/>
      <c r="D1476" s="63"/>
      <c r="E1476" s="82"/>
      <c r="F1476" s="185"/>
      <c r="G1476" s="134"/>
      <c r="H1476" s="89"/>
      <c r="I1476" s="99"/>
    </row>
    <row r="1477" spans="2:9" x14ac:dyDescent="0.2">
      <c r="B1477" s="116"/>
      <c r="C1477" s="116"/>
      <c r="D1477" s="63"/>
      <c r="E1477" s="82"/>
      <c r="F1477" s="185"/>
      <c r="G1477" s="134"/>
      <c r="H1477" s="89"/>
      <c r="I1477" s="99"/>
    </row>
    <row r="1478" spans="2:9" x14ac:dyDescent="0.2">
      <c r="B1478" s="116"/>
      <c r="C1478" s="116"/>
      <c r="D1478" s="63"/>
      <c r="E1478" s="82"/>
      <c r="F1478" s="185"/>
      <c r="G1478" s="134"/>
      <c r="H1478" s="89"/>
      <c r="I1478" s="99"/>
    </row>
    <row r="1479" spans="2:9" x14ac:dyDescent="0.2">
      <c r="B1479" s="116"/>
      <c r="C1479" s="116"/>
      <c r="D1479" s="63"/>
      <c r="E1479" s="82"/>
      <c r="F1479" s="185"/>
      <c r="G1479" s="134"/>
      <c r="H1479" s="89"/>
      <c r="I1479" s="99"/>
    </row>
    <row r="1480" spans="2:9" x14ac:dyDescent="0.2">
      <c r="B1480" s="116"/>
      <c r="C1480" s="116"/>
      <c r="D1480" s="63"/>
      <c r="E1480" s="82"/>
      <c r="F1480" s="185"/>
      <c r="G1480" s="134"/>
      <c r="H1480" s="89"/>
      <c r="I1480" s="99"/>
    </row>
    <row r="1481" spans="2:9" x14ac:dyDescent="0.2">
      <c r="B1481" s="116"/>
      <c r="C1481" s="116"/>
      <c r="D1481" s="63"/>
      <c r="E1481" s="82"/>
      <c r="F1481" s="185"/>
      <c r="G1481" s="134"/>
      <c r="H1481" s="89"/>
      <c r="I1481" s="99"/>
    </row>
    <row r="1482" spans="2:9" x14ac:dyDescent="0.2">
      <c r="B1482" s="116"/>
      <c r="C1482" s="116"/>
      <c r="D1482" s="63"/>
      <c r="E1482" s="82"/>
      <c r="F1482" s="185"/>
      <c r="G1482" s="134"/>
      <c r="H1482" s="89"/>
      <c r="I1482" s="99"/>
    </row>
    <row r="1483" spans="2:9" x14ac:dyDescent="0.2">
      <c r="B1483" s="116"/>
      <c r="C1483" s="116"/>
      <c r="D1483" s="63"/>
      <c r="E1483" s="82"/>
      <c r="F1483" s="185"/>
      <c r="G1483" s="134"/>
      <c r="H1483" s="89"/>
      <c r="I1483" s="99"/>
    </row>
    <row r="1484" spans="2:9" x14ac:dyDescent="0.2">
      <c r="B1484" s="116"/>
      <c r="C1484" s="116"/>
      <c r="D1484" s="63"/>
      <c r="E1484" s="82"/>
      <c r="F1484" s="185"/>
      <c r="G1484" s="134"/>
      <c r="H1484" s="89"/>
      <c r="I1484" s="99"/>
    </row>
    <row r="1485" spans="2:9" x14ac:dyDescent="0.2">
      <c r="B1485" s="116"/>
      <c r="C1485" s="116"/>
      <c r="D1485" s="63"/>
      <c r="E1485" s="82"/>
      <c r="F1485" s="185"/>
      <c r="G1485" s="134"/>
      <c r="H1485" s="89"/>
      <c r="I1485" s="99"/>
    </row>
    <row r="1486" spans="2:9" x14ac:dyDescent="0.2">
      <c r="B1486" s="116"/>
      <c r="C1486" s="116"/>
      <c r="D1486" s="63"/>
      <c r="E1486" s="82"/>
      <c r="F1486" s="185"/>
      <c r="G1486" s="134"/>
      <c r="H1486" s="89"/>
      <c r="I1486" s="99"/>
    </row>
    <row r="1487" spans="2:9" x14ac:dyDescent="0.2">
      <c r="B1487" s="116"/>
      <c r="C1487" s="116"/>
      <c r="D1487" s="63"/>
      <c r="E1487" s="82"/>
      <c r="F1487" s="185"/>
      <c r="G1487" s="134"/>
      <c r="H1487" s="89"/>
      <c r="I1487" s="99"/>
    </row>
    <row r="1488" spans="2:9" x14ac:dyDescent="0.2">
      <c r="B1488" s="116"/>
      <c r="C1488" s="116"/>
      <c r="D1488" s="63"/>
      <c r="E1488" s="82"/>
      <c r="F1488" s="185"/>
      <c r="G1488" s="134"/>
      <c r="H1488" s="89"/>
      <c r="I1488" s="99"/>
    </row>
    <row r="1489" spans="2:9" x14ac:dyDescent="0.2">
      <c r="B1489" s="116"/>
      <c r="C1489" s="116"/>
      <c r="D1489" s="63"/>
      <c r="E1489" s="82"/>
      <c r="F1489" s="185"/>
      <c r="G1489" s="134"/>
      <c r="H1489" s="89"/>
      <c r="I1489" s="99"/>
    </row>
    <row r="1490" spans="2:9" x14ac:dyDescent="0.2">
      <c r="B1490" s="116"/>
      <c r="C1490" s="116"/>
      <c r="D1490" s="63"/>
      <c r="E1490" s="82"/>
      <c r="F1490" s="185"/>
      <c r="G1490" s="134"/>
      <c r="H1490" s="89"/>
      <c r="I1490" s="99"/>
    </row>
    <row r="1491" spans="2:9" x14ac:dyDescent="0.2">
      <c r="B1491" s="116"/>
      <c r="C1491" s="116"/>
      <c r="D1491" s="63"/>
      <c r="E1491" s="82"/>
      <c r="F1491" s="185"/>
      <c r="G1491" s="134"/>
      <c r="H1491" s="89"/>
      <c r="I1491" s="99"/>
    </row>
    <row r="1492" spans="2:9" x14ac:dyDescent="0.2">
      <c r="B1492" s="116"/>
      <c r="C1492" s="116"/>
      <c r="D1492" s="63"/>
      <c r="E1492" s="82"/>
      <c r="F1492" s="185"/>
      <c r="G1492" s="134"/>
      <c r="H1492" s="89"/>
      <c r="I1492" s="99"/>
    </row>
    <row r="1493" spans="2:9" x14ac:dyDescent="0.2">
      <c r="B1493" s="116"/>
      <c r="C1493" s="116"/>
      <c r="D1493" s="63"/>
      <c r="E1493" s="82"/>
      <c r="F1493" s="185"/>
      <c r="G1493" s="134"/>
      <c r="H1493" s="89"/>
      <c r="I1493" s="99"/>
    </row>
    <row r="1494" spans="2:9" x14ac:dyDescent="0.2">
      <c r="B1494" s="116"/>
      <c r="C1494" s="116"/>
      <c r="D1494" s="63"/>
      <c r="E1494" s="82"/>
      <c r="F1494" s="185"/>
      <c r="G1494" s="134"/>
      <c r="H1494" s="89"/>
      <c r="I1494" s="99"/>
    </row>
    <row r="1495" spans="2:9" x14ac:dyDescent="0.2">
      <c r="B1495" s="116"/>
      <c r="C1495" s="116"/>
      <c r="D1495" s="63"/>
      <c r="E1495" s="82"/>
      <c r="F1495" s="185"/>
      <c r="G1495" s="134"/>
      <c r="H1495" s="89"/>
      <c r="I1495" s="99"/>
    </row>
    <row r="1496" spans="2:9" x14ac:dyDescent="0.2">
      <c r="B1496" s="116"/>
      <c r="C1496" s="116"/>
      <c r="D1496" s="63"/>
      <c r="E1496" s="82"/>
      <c r="F1496" s="185"/>
      <c r="G1496" s="134"/>
      <c r="H1496" s="89"/>
      <c r="I1496" s="99"/>
    </row>
    <row r="1497" spans="2:9" x14ac:dyDescent="0.2">
      <c r="B1497" s="116"/>
      <c r="C1497" s="116"/>
      <c r="D1497" s="63"/>
      <c r="E1497" s="82"/>
      <c r="F1497" s="185"/>
      <c r="G1497" s="134"/>
      <c r="H1497" s="89"/>
      <c r="I1497" s="99"/>
    </row>
    <row r="1498" spans="2:9" x14ac:dyDescent="0.2">
      <c r="B1498" s="116"/>
      <c r="C1498" s="116"/>
      <c r="D1498" s="63"/>
      <c r="E1498" s="82"/>
      <c r="F1498" s="185"/>
      <c r="G1498" s="134"/>
      <c r="H1498" s="89"/>
      <c r="I1498" s="99"/>
    </row>
    <row r="1499" spans="2:9" x14ac:dyDescent="0.2">
      <c r="B1499" s="116"/>
      <c r="C1499" s="116"/>
      <c r="D1499" s="63"/>
      <c r="E1499" s="82"/>
      <c r="F1499" s="185"/>
      <c r="G1499" s="134"/>
      <c r="H1499" s="89"/>
      <c r="I1499" s="99"/>
    </row>
    <row r="1500" spans="2:9" x14ac:dyDescent="0.2">
      <c r="B1500" s="116"/>
      <c r="C1500" s="116"/>
      <c r="D1500" s="63"/>
      <c r="E1500" s="82"/>
      <c r="F1500" s="185"/>
      <c r="G1500" s="134"/>
      <c r="H1500" s="89"/>
      <c r="I1500" s="99"/>
    </row>
    <row r="1501" spans="2:9" x14ac:dyDescent="0.2">
      <c r="B1501" s="116"/>
      <c r="C1501" s="116"/>
      <c r="D1501" s="63"/>
      <c r="E1501" s="82"/>
      <c r="F1501" s="185"/>
      <c r="G1501" s="134"/>
      <c r="H1501" s="89"/>
      <c r="I1501" s="99"/>
    </row>
    <row r="1502" spans="2:9" x14ac:dyDescent="0.2">
      <c r="B1502" s="116"/>
      <c r="C1502" s="116"/>
      <c r="D1502" s="63"/>
      <c r="E1502" s="82"/>
      <c r="F1502" s="185"/>
      <c r="G1502" s="134"/>
      <c r="H1502" s="89"/>
      <c r="I1502" s="99"/>
    </row>
    <row r="1503" spans="2:9" x14ac:dyDescent="0.2">
      <c r="B1503" s="116"/>
      <c r="C1503" s="116"/>
      <c r="D1503" s="63"/>
      <c r="E1503" s="82"/>
      <c r="F1503" s="185"/>
      <c r="G1503" s="134"/>
      <c r="H1503" s="89"/>
      <c r="I1503" s="99"/>
    </row>
    <row r="1504" spans="2:9" x14ac:dyDescent="0.2">
      <c r="B1504" s="116"/>
      <c r="C1504" s="116"/>
      <c r="D1504" s="63"/>
      <c r="E1504" s="82"/>
      <c r="F1504" s="185"/>
      <c r="G1504" s="134"/>
      <c r="H1504" s="89"/>
      <c r="I1504" s="99"/>
    </row>
    <row r="1505" spans="2:9" x14ac:dyDescent="0.2">
      <c r="B1505" s="116"/>
      <c r="C1505" s="116"/>
      <c r="D1505" s="63"/>
      <c r="E1505" s="82"/>
      <c r="F1505" s="185"/>
      <c r="G1505" s="134"/>
      <c r="H1505" s="89"/>
      <c r="I1505" s="99"/>
    </row>
    <row r="1506" spans="2:9" x14ac:dyDescent="0.2">
      <c r="B1506" s="116"/>
      <c r="C1506" s="116"/>
      <c r="D1506" s="63"/>
      <c r="E1506" s="82"/>
      <c r="F1506" s="185"/>
      <c r="G1506" s="134"/>
      <c r="H1506" s="89"/>
      <c r="I1506" s="99"/>
    </row>
    <row r="1507" spans="2:9" x14ac:dyDescent="0.2">
      <c r="B1507" s="116"/>
      <c r="C1507" s="116"/>
      <c r="D1507" s="63"/>
      <c r="E1507" s="82"/>
      <c r="F1507" s="185"/>
      <c r="G1507" s="134"/>
      <c r="H1507" s="89"/>
      <c r="I1507" s="99"/>
    </row>
    <row r="1508" spans="2:9" x14ac:dyDescent="0.2">
      <c r="B1508" s="116"/>
      <c r="C1508" s="116"/>
      <c r="D1508" s="63"/>
      <c r="E1508" s="82"/>
      <c r="F1508" s="185"/>
      <c r="G1508" s="134"/>
      <c r="H1508" s="89"/>
      <c r="I1508" s="99"/>
    </row>
    <row r="1509" spans="2:9" x14ac:dyDescent="0.2">
      <c r="B1509" s="116"/>
      <c r="C1509" s="116"/>
      <c r="D1509" s="63"/>
      <c r="E1509" s="82"/>
      <c r="F1509" s="185"/>
      <c r="G1509" s="134"/>
      <c r="H1509" s="89"/>
      <c r="I1509" s="99"/>
    </row>
    <row r="1510" spans="2:9" x14ac:dyDescent="0.2">
      <c r="B1510" s="116"/>
      <c r="C1510" s="116"/>
      <c r="D1510" s="63"/>
      <c r="E1510" s="82"/>
      <c r="F1510" s="185"/>
      <c r="G1510" s="134"/>
      <c r="H1510" s="89"/>
      <c r="I1510" s="99"/>
    </row>
    <row r="1511" spans="2:9" x14ac:dyDescent="0.2">
      <c r="B1511" s="116"/>
      <c r="C1511" s="116"/>
      <c r="D1511" s="63"/>
      <c r="E1511" s="82"/>
      <c r="F1511" s="185"/>
      <c r="G1511" s="134"/>
      <c r="H1511" s="89"/>
      <c r="I1511" s="99"/>
    </row>
    <row r="1512" spans="2:9" x14ac:dyDescent="0.2">
      <c r="B1512" s="116"/>
      <c r="C1512" s="116"/>
      <c r="D1512" s="63"/>
      <c r="E1512" s="82"/>
      <c r="F1512" s="185"/>
      <c r="G1512" s="134"/>
      <c r="H1512" s="89"/>
      <c r="I1512" s="99"/>
    </row>
    <row r="1513" spans="2:9" x14ac:dyDescent="0.2">
      <c r="B1513" s="116"/>
      <c r="C1513" s="116"/>
      <c r="D1513" s="63"/>
      <c r="E1513" s="82"/>
      <c r="F1513" s="185"/>
      <c r="G1513" s="134"/>
      <c r="H1513" s="89"/>
      <c r="I1513" s="99"/>
    </row>
    <row r="1514" spans="2:9" x14ac:dyDescent="0.2">
      <c r="B1514" s="116"/>
      <c r="C1514" s="116"/>
      <c r="D1514" s="63"/>
      <c r="E1514" s="82"/>
      <c r="F1514" s="185"/>
      <c r="G1514" s="134"/>
      <c r="H1514" s="89"/>
      <c r="I1514" s="99"/>
    </row>
    <row r="1515" spans="2:9" x14ac:dyDescent="0.2">
      <c r="B1515" s="116"/>
      <c r="C1515" s="116"/>
      <c r="D1515" s="63"/>
      <c r="E1515" s="82"/>
      <c r="F1515" s="185"/>
      <c r="G1515" s="134"/>
      <c r="H1515" s="89"/>
      <c r="I1515" s="99"/>
    </row>
    <row r="1516" spans="2:9" x14ac:dyDescent="0.2">
      <c r="B1516" s="116"/>
      <c r="C1516" s="116"/>
      <c r="D1516" s="63"/>
      <c r="E1516" s="82"/>
      <c r="F1516" s="185"/>
      <c r="G1516" s="134"/>
      <c r="H1516" s="89"/>
      <c r="I1516" s="99"/>
    </row>
    <row r="1517" spans="2:9" x14ac:dyDescent="0.2">
      <c r="B1517" s="116"/>
      <c r="C1517" s="116"/>
      <c r="D1517" s="63"/>
      <c r="E1517" s="82"/>
      <c r="F1517" s="185"/>
      <c r="G1517" s="134"/>
      <c r="H1517" s="89"/>
      <c r="I1517" s="99"/>
    </row>
    <row r="1518" spans="2:9" x14ac:dyDescent="0.2">
      <c r="B1518" s="116"/>
      <c r="C1518" s="116"/>
      <c r="D1518" s="63"/>
      <c r="E1518" s="82"/>
      <c r="F1518" s="185"/>
      <c r="G1518" s="134"/>
      <c r="H1518" s="89"/>
      <c r="I1518" s="99"/>
    </row>
    <row r="1519" spans="2:9" x14ac:dyDescent="0.2">
      <c r="B1519" s="116"/>
      <c r="C1519" s="116"/>
      <c r="D1519" s="63"/>
      <c r="E1519" s="82"/>
      <c r="F1519" s="185"/>
      <c r="G1519" s="134"/>
      <c r="H1519" s="89"/>
      <c r="I1519" s="99"/>
    </row>
    <row r="1520" spans="2:9" x14ac:dyDescent="0.2">
      <c r="B1520" s="116"/>
      <c r="C1520" s="116"/>
      <c r="D1520" s="63"/>
      <c r="E1520" s="82"/>
      <c r="F1520" s="185"/>
      <c r="G1520" s="134"/>
      <c r="H1520" s="89"/>
      <c r="I1520" s="99"/>
    </row>
    <row r="1521" spans="2:9" x14ac:dyDescent="0.2">
      <c r="B1521" s="116"/>
      <c r="C1521" s="116"/>
      <c r="D1521" s="63"/>
      <c r="E1521" s="82"/>
      <c r="F1521" s="185"/>
      <c r="G1521" s="134"/>
      <c r="H1521" s="89"/>
      <c r="I1521" s="99"/>
    </row>
    <row r="1522" spans="2:9" x14ac:dyDescent="0.2">
      <c r="B1522" s="116"/>
      <c r="C1522" s="116"/>
      <c r="D1522" s="63"/>
      <c r="E1522" s="82"/>
      <c r="F1522" s="185"/>
      <c r="G1522" s="134"/>
      <c r="H1522" s="89"/>
      <c r="I1522" s="99"/>
    </row>
    <row r="1523" spans="2:9" x14ac:dyDescent="0.2">
      <c r="B1523" s="116"/>
      <c r="C1523" s="116"/>
      <c r="D1523" s="63"/>
      <c r="E1523" s="82"/>
      <c r="F1523" s="185"/>
      <c r="G1523" s="134"/>
      <c r="H1523" s="89"/>
      <c r="I1523" s="99"/>
    </row>
    <row r="1524" spans="2:9" x14ac:dyDescent="0.2">
      <c r="B1524" s="116"/>
      <c r="C1524" s="116"/>
      <c r="D1524" s="63"/>
      <c r="E1524" s="82"/>
      <c r="F1524" s="185"/>
      <c r="G1524" s="134"/>
      <c r="H1524" s="89"/>
      <c r="I1524" s="99"/>
    </row>
    <row r="1525" spans="2:9" x14ac:dyDescent="0.2">
      <c r="B1525" s="116"/>
      <c r="C1525" s="116"/>
      <c r="D1525" s="63"/>
      <c r="E1525" s="82"/>
      <c r="F1525" s="185"/>
      <c r="G1525" s="134"/>
      <c r="H1525" s="89"/>
      <c r="I1525" s="99"/>
    </row>
    <row r="1526" spans="2:9" x14ac:dyDescent="0.2">
      <c r="B1526" s="116"/>
      <c r="C1526" s="116"/>
      <c r="D1526" s="63"/>
      <c r="E1526" s="82"/>
      <c r="F1526" s="185"/>
      <c r="G1526" s="134"/>
      <c r="H1526" s="89"/>
      <c r="I1526" s="99"/>
    </row>
    <row r="1527" spans="2:9" x14ac:dyDescent="0.2">
      <c r="B1527" s="116"/>
      <c r="C1527" s="116"/>
      <c r="D1527" s="63"/>
      <c r="E1527" s="82"/>
      <c r="F1527" s="185"/>
      <c r="G1527" s="134"/>
      <c r="H1527" s="89"/>
      <c r="I1527" s="99"/>
    </row>
    <row r="1528" spans="2:9" x14ac:dyDescent="0.2">
      <c r="B1528" s="116"/>
      <c r="C1528" s="116"/>
      <c r="D1528" s="63"/>
      <c r="E1528" s="82"/>
      <c r="F1528" s="185"/>
      <c r="G1528" s="134"/>
      <c r="H1528" s="89"/>
      <c r="I1528" s="99"/>
    </row>
    <row r="1529" spans="2:9" x14ac:dyDescent="0.2">
      <c r="B1529" s="116"/>
      <c r="C1529" s="116"/>
      <c r="D1529" s="63"/>
      <c r="E1529" s="82"/>
      <c r="F1529" s="185"/>
      <c r="G1529" s="134"/>
      <c r="H1529" s="89"/>
      <c r="I1529" s="99"/>
    </row>
    <row r="1530" spans="2:9" x14ac:dyDescent="0.2">
      <c r="B1530" s="116"/>
      <c r="C1530" s="116"/>
      <c r="D1530" s="63"/>
      <c r="E1530" s="82"/>
      <c r="F1530" s="185"/>
      <c r="G1530" s="134"/>
      <c r="H1530" s="89"/>
      <c r="I1530" s="99"/>
    </row>
    <row r="1531" spans="2:9" x14ac:dyDescent="0.2">
      <c r="B1531" s="116"/>
      <c r="C1531" s="116"/>
      <c r="D1531" s="63"/>
      <c r="E1531" s="82"/>
      <c r="F1531" s="185"/>
      <c r="G1531" s="134"/>
      <c r="H1531" s="89"/>
      <c r="I1531" s="99"/>
    </row>
    <row r="1532" spans="2:9" x14ac:dyDescent="0.2">
      <c r="B1532" s="116"/>
      <c r="C1532" s="116"/>
      <c r="D1532" s="63"/>
      <c r="E1532" s="82"/>
      <c r="F1532" s="185"/>
      <c r="G1532" s="134"/>
      <c r="H1532" s="89"/>
      <c r="I1532" s="99"/>
    </row>
    <row r="1533" spans="2:9" x14ac:dyDescent="0.2">
      <c r="B1533" s="116"/>
      <c r="C1533" s="116"/>
      <c r="D1533" s="63"/>
      <c r="E1533" s="82"/>
      <c r="F1533" s="185"/>
      <c r="G1533" s="134"/>
      <c r="H1533" s="89"/>
      <c r="I1533" s="99"/>
    </row>
    <row r="1534" spans="2:9" x14ac:dyDescent="0.2">
      <c r="B1534" s="116"/>
      <c r="C1534" s="116"/>
      <c r="D1534" s="63"/>
      <c r="E1534" s="82"/>
      <c r="F1534" s="185"/>
      <c r="G1534" s="134"/>
      <c r="H1534" s="89"/>
      <c r="I1534" s="99"/>
    </row>
    <row r="1535" spans="2:9" x14ac:dyDescent="0.2">
      <c r="B1535" s="116"/>
      <c r="C1535" s="116"/>
      <c r="D1535" s="63"/>
      <c r="E1535" s="82"/>
      <c r="F1535" s="185"/>
      <c r="G1535" s="134"/>
      <c r="H1535" s="89"/>
      <c r="I1535" s="99"/>
    </row>
    <row r="1536" spans="2:9" x14ac:dyDescent="0.2">
      <c r="B1536" s="116"/>
      <c r="C1536" s="116"/>
      <c r="D1536" s="63"/>
      <c r="E1536" s="82"/>
      <c r="F1536" s="185"/>
      <c r="G1536" s="134"/>
      <c r="H1536" s="89"/>
      <c r="I1536" s="99"/>
    </row>
    <row r="1537" spans="2:9" x14ac:dyDescent="0.2">
      <c r="B1537" s="125"/>
      <c r="C1537" s="125"/>
      <c r="D1537" s="70"/>
      <c r="E1537" s="84"/>
      <c r="F1537" s="191"/>
      <c r="G1537" s="146"/>
      <c r="H1537" s="163"/>
      <c r="I1537" s="108"/>
    </row>
    <row r="1538" spans="2:9" x14ac:dyDescent="0.2">
      <c r="B1538" s="116"/>
      <c r="C1538" s="116"/>
      <c r="D1538" s="63"/>
      <c r="F1538" s="185"/>
      <c r="G1538" s="134"/>
      <c r="H1538" s="89"/>
      <c r="I1538" s="99"/>
    </row>
    <row r="1539" spans="2:9" x14ac:dyDescent="0.2">
      <c r="B1539" s="116"/>
      <c r="C1539" s="116"/>
      <c r="D1539" s="70"/>
      <c r="E1539" s="81"/>
      <c r="F1539" s="191"/>
      <c r="G1539" s="146"/>
      <c r="H1539" s="163"/>
      <c r="I1539" s="108"/>
    </row>
    <row r="1540" spans="2:9" x14ac:dyDescent="0.2">
      <c r="B1540" s="57"/>
      <c r="C1540" s="57"/>
      <c r="D1540" s="63"/>
      <c r="E1540" s="42"/>
      <c r="F1540" s="185"/>
      <c r="G1540" s="134"/>
      <c r="H1540" s="89"/>
      <c r="I1540" s="99"/>
    </row>
    <row r="1541" spans="2:9" x14ac:dyDescent="0.2">
      <c r="B1541" s="57"/>
      <c r="C1541" s="57"/>
      <c r="D1541" s="63"/>
      <c r="E1541" s="42"/>
      <c r="F1541" s="185"/>
      <c r="G1541" s="134"/>
      <c r="H1541" s="89"/>
      <c r="I1541" s="99"/>
    </row>
    <row r="1542" spans="2:9" x14ac:dyDescent="0.2">
      <c r="B1542" s="57"/>
      <c r="C1542" s="57"/>
      <c r="D1542" s="63"/>
      <c r="E1542" s="42"/>
      <c r="F1542" s="185"/>
      <c r="G1542" s="134"/>
      <c r="H1542" s="89"/>
      <c r="I1542" s="99"/>
    </row>
    <row r="1543" spans="2:9" x14ac:dyDescent="0.2">
      <c r="B1543" s="57"/>
      <c r="C1543" s="57"/>
      <c r="D1543" s="63"/>
      <c r="E1543" s="42"/>
      <c r="F1543" s="185"/>
      <c r="G1543" s="134"/>
      <c r="H1543" s="89"/>
      <c r="I1543" s="99"/>
    </row>
    <row r="1544" spans="2:9" x14ac:dyDescent="0.2">
      <c r="B1544" s="127"/>
      <c r="C1544" s="127"/>
      <c r="D1544" s="70"/>
      <c r="E1544" s="81"/>
      <c r="F1544" s="191"/>
      <c r="G1544" s="146"/>
      <c r="H1544" s="163"/>
      <c r="I1544" s="108"/>
    </row>
    <row r="1545" spans="2:9" x14ac:dyDescent="0.2">
      <c r="B1545" s="57"/>
      <c r="C1545" s="57"/>
      <c r="D1545" s="63"/>
      <c r="E1545" s="42"/>
      <c r="F1545" s="185"/>
      <c r="G1545" s="135"/>
      <c r="H1545" s="89"/>
      <c r="I1545" s="99"/>
    </row>
  </sheetData>
  <protectedRanges>
    <protectedRange sqref="D289:F298 A256:C298 A253:A255 G256:H298 D256:F287 A299:A361 B361:H361 A362:H65381 A1:H252" name="Obseg1"/>
    <protectedRange sqref="B253:H255" name="Obseg1_1"/>
    <protectedRange sqref="B300:B360" name="Obseg1_2"/>
    <protectedRange sqref="B299 D299:H360 C300:C360" name="Obseg1_3"/>
  </protectedRanges>
  <autoFilter ref="A11:I924" xr:uid="{00000000-0009-0000-0000-000001000000}"/>
  <pageMargins left="0.6692913385826772" right="0.74803149606299213" top="0.39370078740157483" bottom="0.6692913385826772" header="0" footer="0"/>
  <pageSetup paperSize="9" scale="61" orientation="portrait" useFirstPageNumber="1" horizontalDpi="300" verticalDpi="300" r:id="rId1"/>
  <headerFooter>
    <oddFooter>&amp;R&amp;P</oddFooter>
  </headerFooter>
  <rowBreaks count="1" manualBreakCount="1"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L1735"/>
  <sheetViews>
    <sheetView view="pageBreakPreview" zoomScale="85" zoomScaleNormal="115" zoomScaleSheetLayoutView="85" zoomScalePageLayoutView="70" workbookViewId="0">
      <selection activeCell="B37" sqref="B37"/>
    </sheetView>
  </sheetViews>
  <sheetFormatPr defaultColWidth="9.140625" defaultRowHeight="15.75" x14ac:dyDescent="0.2"/>
  <cols>
    <col min="1" max="1" width="9.7109375" style="17" customWidth="1"/>
    <col min="2" max="2" width="12.140625" style="111" customWidth="1"/>
    <col min="3" max="3" width="8.5703125" style="111" customWidth="1"/>
    <col min="4" max="4" width="53.42578125" style="19" customWidth="1"/>
    <col min="5" max="5" width="8" style="23" customWidth="1"/>
    <col min="6" max="6" width="4.85546875" style="173" customWidth="1"/>
    <col min="7" max="7" width="14.85546875" style="139" customWidth="1"/>
    <col min="8" max="8" width="16.42578125" style="150" customWidth="1"/>
    <col min="9" max="9" width="17" style="96" customWidth="1"/>
    <col min="10" max="10" width="17" style="8" customWidth="1"/>
    <col min="11" max="11" width="18.85546875" style="8" bestFit="1" customWidth="1"/>
    <col min="12" max="12" width="12.140625" style="8" bestFit="1" customWidth="1"/>
    <col min="13" max="16384" width="9.140625" style="8"/>
  </cols>
  <sheetData>
    <row r="1" spans="1:10" s="7" customFormat="1" x14ac:dyDescent="0.2">
      <c r="A1" s="17"/>
      <c r="B1" s="111"/>
      <c r="C1" s="111"/>
      <c r="D1" s="17"/>
      <c r="E1" s="23"/>
      <c r="F1" s="171"/>
      <c r="G1" s="164"/>
      <c r="H1" s="147"/>
      <c r="I1" s="95"/>
    </row>
    <row r="2" spans="1:10" x14ac:dyDescent="0.2">
      <c r="B2" s="112"/>
      <c r="C2" s="112"/>
      <c r="D2" s="27" t="s">
        <v>337</v>
      </c>
      <c r="E2" s="71"/>
      <c r="F2" s="172"/>
      <c r="G2" s="199" t="s">
        <v>751</v>
      </c>
      <c r="H2" s="200" t="s">
        <v>752</v>
      </c>
      <c r="I2" s="96" t="s">
        <v>753</v>
      </c>
    </row>
    <row r="3" spans="1:10" x14ac:dyDescent="0.2">
      <c r="B3" s="112"/>
      <c r="C3" s="112"/>
      <c r="D3" s="20"/>
      <c r="E3" s="71"/>
      <c r="G3" s="132"/>
      <c r="H3" s="149"/>
    </row>
    <row r="4" spans="1:10" x14ac:dyDescent="0.2">
      <c r="B4" s="112"/>
      <c r="C4" s="112"/>
      <c r="D4" s="20"/>
      <c r="E4" s="71"/>
      <c r="F4" s="172"/>
      <c r="I4" s="97"/>
    </row>
    <row r="5" spans="1:10" x14ac:dyDescent="0.2">
      <c r="B5" s="112"/>
      <c r="C5" s="112"/>
      <c r="D5" s="20" t="s">
        <v>30</v>
      </c>
      <c r="E5" s="71"/>
      <c r="F5" s="172"/>
      <c r="G5" s="132"/>
      <c r="H5" s="148"/>
      <c r="I5" s="97"/>
    </row>
    <row r="6" spans="1:10" x14ac:dyDescent="0.2">
      <c r="B6" s="112"/>
      <c r="C6" s="112"/>
      <c r="D6" s="20"/>
      <c r="E6" s="71"/>
      <c r="F6" s="172"/>
      <c r="G6" s="132"/>
      <c r="H6" s="148"/>
      <c r="I6" s="97"/>
    </row>
    <row r="7" spans="1:10" x14ac:dyDescent="0.2">
      <c r="B7" s="112"/>
      <c r="C7" s="112"/>
      <c r="D7" s="27" t="s">
        <v>128</v>
      </c>
      <c r="E7" s="71"/>
      <c r="F7" s="172"/>
      <c r="G7" s="132"/>
      <c r="H7" s="148"/>
      <c r="I7" s="97"/>
    </row>
    <row r="8" spans="1:10" x14ac:dyDescent="0.2">
      <c r="B8" s="112"/>
      <c r="C8" s="112"/>
      <c r="D8" s="201" t="s">
        <v>790</v>
      </c>
      <c r="E8" s="71"/>
      <c r="F8" s="172"/>
      <c r="G8" s="132"/>
      <c r="H8" s="148"/>
      <c r="I8" s="97"/>
    </row>
    <row r="9" spans="1:10" x14ac:dyDescent="0.2">
      <c r="B9" s="112"/>
      <c r="C9" s="112"/>
      <c r="D9" s="20"/>
      <c r="E9" s="71"/>
      <c r="F9" s="172"/>
      <c r="G9" s="132"/>
      <c r="H9" s="148"/>
      <c r="I9" s="97"/>
    </row>
    <row r="13" spans="1:10" s="6" customFormat="1" x14ac:dyDescent="0.25">
      <c r="A13" s="29"/>
      <c r="B13" s="113"/>
      <c r="C13" s="113"/>
      <c r="D13" s="32" t="s">
        <v>85</v>
      </c>
      <c r="E13" s="72"/>
      <c r="F13" s="171"/>
      <c r="G13" s="165"/>
      <c r="H13" s="151"/>
      <c r="I13" s="85" t="s">
        <v>34</v>
      </c>
      <c r="J13" s="9"/>
    </row>
    <row r="14" spans="1:10" s="6" customFormat="1" x14ac:dyDescent="0.25">
      <c r="A14" s="17"/>
      <c r="B14" s="111"/>
      <c r="C14" s="111"/>
      <c r="D14" s="19"/>
      <c r="E14" s="23"/>
      <c r="F14" s="173"/>
      <c r="G14" s="139"/>
      <c r="H14" s="150"/>
      <c r="I14" s="86"/>
      <c r="J14" s="9"/>
    </row>
    <row r="15" spans="1:10" s="4" customFormat="1" x14ac:dyDescent="0.25">
      <c r="A15" s="17" t="s">
        <v>129</v>
      </c>
      <c r="B15" s="111" t="s">
        <v>136</v>
      </c>
      <c r="C15" s="111"/>
      <c r="D15" s="21" t="str">
        <f>+D49</f>
        <v>SVETILNA TELESA</v>
      </c>
      <c r="E15" s="73"/>
      <c r="F15" s="174"/>
      <c r="G15" s="133"/>
      <c r="H15" s="152"/>
      <c r="I15" s="87">
        <f>I145</f>
        <v>53852.120599999987</v>
      </c>
      <c r="J15" s="5"/>
    </row>
    <row r="16" spans="1:10" s="6" customFormat="1" x14ac:dyDescent="0.25">
      <c r="A16" s="17"/>
      <c r="B16" s="111"/>
      <c r="C16" s="111"/>
      <c r="D16" s="19"/>
      <c r="E16" s="23"/>
      <c r="F16" s="173"/>
      <c r="G16" s="139"/>
      <c r="H16" s="150"/>
      <c r="I16" s="87"/>
      <c r="J16" s="9"/>
    </row>
    <row r="17" spans="1:10" s="4" customFormat="1" x14ac:dyDescent="0.25">
      <c r="A17" s="17" t="s">
        <v>130</v>
      </c>
      <c r="B17" s="111" t="s">
        <v>136</v>
      </c>
      <c r="C17" s="111"/>
      <c r="D17" s="21" t="s">
        <v>168</v>
      </c>
      <c r="E17" s="73"/>
      <c r="F17" s="174"/>
      <c r="G17" s="133"/>
      <c r="H17" s="152"/>
      <c r="I17" s="87">
        <f>I294</f>
        <v>52653.795819999985</v>
      </c>
      <c r="J17" s="5"/>
    </row>
    <row r="18" spans="1:10" s="6" customFormat="1" x14ac:dyDescent="0.25">
      <c r="A18" s="17"/>
      <c r="B18" s="111"/>
      <c r="C18" s="111"/>
      <c r="D18" s="19"/>
      <c r="E18" s="23"/>
      <c r="F18" s="173"/>
      <c r="G18" s="139"/>
      <c r="H18" s="150"/>
      <c r="I18" s="87"/>
      <c r="J18" s="9"/>
    </row>
    <row r="19" spans="1:10" s="4" customFormat="1" x14ac:dyDescent="0.25">
      <c r="A19" s="17" t="s">
        <v>131</v>
      </c>
      <c r="B19" s="111" t="s">
        <v>136</v>
      </c>
      <c r="C19" s="111"/>
      <c r="D19" s="21" t="s">
        <v>61</v>
      </c>
      <c r="E19" s="73"/>
      <c r="F19" s="174"/>
      <c r="G19" s="133"/>
      <c r="H19" s="152"/>
      <c r="I19" s="87">
        <f>I553</f>
        <v>24830</v>
      </c>
      <c r="J19" s="5"/>
    </row>
    <row r="20" spans="1:10" s="6" customFormat="1" x14ac:dyDescent="0.25">
      <c r="A20" s="17"/>
      <c r="B20" s="111"/>
      <c r="C20" s="111"/>
      <c r="D20" s="19"/>
      <c r="E20" s="23"/>
      <c r="F20" s="173"/>
      <c r="G20" s="139"/>
      <c r="H20" s="150"/>
      <c r="I20" s="87"/>
      <c r="J20" s="9"/>
    </row>
    <row r="21" spans="1:10" s="4" customFormat="1" x14ac:dyDescent="0.25">
      <c r="A21" s="17" t="s">
        <v>132</v>
      </c>
      <c r="B21" s="111" t="s">
        <v>136</v>
      </c>
      <c r="C21" s="111"/>
      <c r="D21" s="21" t="str">
        <f>+D556</f>
        <v>STRELOVOD IN IZENAČITVE POTENCIALOV</v>
      </c>
      <c r="E21" s="73"/>
      <c r="F21" s="174"/>
      <c r="G21" s="133"/>
      <c r="H21" s="152"/>
      <c r="I21" s="87">
        <f>I633</f>
        <v>6519.9351955999991</v>
      </c>
      <c r="J21" s="5"/>
    </row>
    <row r="22" spans="1:10" s="6" customFormat="1" x14ac:dyDescent="0.25">
      <c r="A22" s="17"/>
      <c r="B22" s="111"/>
      <c r="C22" s="111"/>
      <c r="D22" s="19"/>
      <c r="E22" s="23"/>
      <c r="F22" s="173"/>
      <c r="G22" s="139"/>
      <c r="H22" s="150"/>
      <c r="I22" s="87"/>
      <c r="J22" s="9"/>
    </row>
    <row r="23" spans="1:10" s="10" customFormat="1" x14ac:dyDescent="0.2">
      <c r="A23" s="17" t="s">
        <v>133</v>
      </c>
      <c r="B23" s="111" t="s">
        <v>136</v>
      </c>
      <c r="C23" s="111"/>
      <c r="D23" s="21" t="s">
        <v>218</v>
      </c>
      <c r="E23" s="73"/>
      <c r="F23" s="174"/>
      <c r="G23" s="133"/>
      <c r="H23" s="152"/>
      <c r="I23" s="87">
        <f>I683</f>
        <v>20921.725820000003</v>
      </c>
    </row>
    <row r="24" spans="1:10" s="6" customFormat="1" x14ac:dyDescent="0.25">
      <c r="A24" s="17"/>
      <c r="B24" s="111"/>
      <c r="C24" s="111"/>
      <c r="D24" s="19"/>
      <c r="E24" s="23"/>
      <c r="F24" s="173"/>
      <c r="G24" s="139"/>
      <c r="H24" s="150"/>
      <c r="I24" s="87"/>
      <c r="J24" s="9"/>
    </row>
    <row r="25" spans="1:10" s="4" customFormat="1" x14ac:dyDescent="0.25">
      <c r="A25" s="17" t="s">
        <v>134</v>
      </c>
      <c r="B25" s="111" t="s">
        <v>136</v>
      </c>
      <c r="C25" s="111"/>
      <c r="D25" s="19" t="s">
        <v>43</v>
      </c>
      <c r="E25" s="23"/>
      <c r="F25" s="173"/>
      <c r="G25" s="139"/>
      <c r="H25" s="150"/>
      <c r="I25" s="87">
        <f>I722</f>
        <v>3057</v>
      </c>
      <c r="J25" s="5"/>
    </row>
    <row r="26" spans="1:10" s="6" customFormat="1" x14ac:dyDescent="0.25">
      <c r="A26" s="17"/>
      <c r="B26" s="111"/>
      <c r="C26" s="111"/>
      <c r="D26" s="19"/>
      <c r="E26" s="23"/>
      <c r="F26" s="173"/>
      <c r="G26" s="139"/>
      <c r="H26" s="150"/>
      <c r="I26" s="87"/>
      <c r="J26" s="9"/>
    </row>
    <row r="27" spans="1:10" s="6" customFormat="1" x14ac:dyDescent="0.25">
      <c r="A27" s="17" t="s">
        <v>135</v>
      </c>
      <c r="B27" s="111" t="s">
        <v>136</v>
      </c>
      <c r="C27" s="111"/>
      <c r="D27" s="19" t="s">
        <v>682</v>
      </c>
      <c r="E27" s="23"/>
      <c r="F27" s="173"/>
      <c r="G27" s="139"/>
      <c r="H27" s="150"/>
      <c r="I27" s="87">
        <f>I750</f>
        <v>3193.6</v>
      </c>
      <c r="J27" s="9"/>
    </row>
    <row r="28" spans="1:10" s="6" customFormat="1" x14ac:dyDescent="0.25">
      <c r="A28" s="17"/>
      <c r="B28" s="111"/>
      <c r="C28" s="111"/>
      <c r="D28" s="19"/>
      <c r="E28" s="23"/>
      <c r="F28" s="173"/>
      <c r="G28" s="139"/>
      <c r="H28" s="150"/>
      <c r="I28" s="87"/>
      <c r="J28" s="9"/>
    </row>
    <row r="29" spans="1:10" s="6" customFormat="1" x14ac:dyDescent="0.25">
      <c r="A29" s="17" t="s">
        <v>90</v>
      </c>
      <c r="B29" s="111" t="s">
        <v>136</v>
      </c>
      <c r="C29" s="111"/>
      <c r="D29" s="19" t="s">
        <v>683</v>
      </c>
      <c r="E29" s="23"/>
      <c r="F29" s="173"/>
      <c r="G29" s="139"/>
      <c r="H29" s="150"/>
      <c r="I29" s="87">
        <f>I784</f>
        <v>3337.3599999999997</v>
      </c>
      <c r="J29" s="9"/>
    </row>
    <row r="30" spans="1:10" s="6" customFormat="1" x14ac:dyDescent="0.25">
      <c r="A30" s="17"/>
      <c r="B30" s="111"/>
      <c r="C30" s="111"/>
      <c r="D30" s="19"/>
      <c r="E30" s="23"/>
      <c r="F30" s="173"/>
      <c r="G30" s="139"/>
      <c r="H30" s="150"/>
      <c r="I30" s="87"/>
      <c r="J30" s="9"/>
    </row>
    <row r="31" spans="1:10" s="6" customFormat="1" x14ac:dyDescent="0.25">
      <c r="A31" s="17" t="s">
        <v>91</v>
      </c>
      <c r="B31" s="111" t="s">
        <v>136</v>
      </c>
      <c r="C31" s="111"/>
      <c r="D31" s="19" t="s">
        <v>388</v>
      </c>
      <c r="E31" s="23"/>
      <c r="F31" s="173"/>
      <c r="G31" s="139"/>
      <c r="H31" s="150"/>
      <c r="I31" s="87">
        <f>I821</f>
        <v>1639.4459999999999</v>
      </c>
      <c r="J31" s="9"/>
    </row>
    <row r="32" spans="1:10" s="6" customFormat="1" x14ac:dyDescent="0.25">
      <c r="A32" s="17"/>
      <c r="B32" s="111"/>
      <c r="C32" s="111"/>
      <c r="D32" s="19"/>
      <c r="E32" s="23"/>
      <c r="F32" s="173"/>
      <c r="G32" s="139"/>
      <c r="H32" s="150"/>
      <c r="I32" s="87"/>
      <c r="J32" s="9"/>
    </row>
    <row r="33" spans="1:10" s="4" customFormat="1" x14ac:dyDescent="0.25">
      <c r="A33" s="17" t="s">
        <v>92</v>
      </c>
      <c r="B33" s="111" t="s">
        <v>136</v>
      </c>
      <c r="C33" s="111"/>
      <c r="D33" s="22" t="s">
        <v>395</v>
      </c>
      <c r="E33" s="74"/>
      <c r="F33" s="173"/>
      <c r="G33" s="139"/>
      <c r="H33" s="150"/>
      <c r="I33" s="87">
        <f>I911</f>
        <v>20504.87</v>
      </c>
      <c r="J33" s="5"/>
    </row>
    <row r="34" spans="1:10" s="4" customFormat="1" x14ac:dyDescent="0.25">
      <c r="A34" s="17"/>
      <c r="B34" s="111"/>
      <c r="C34" s="111"/>
      <c r="D34" s="22"/>
      <c r="E34" s="74"/>
      <c r="F34" s="173"/>
      <c r="G34" s="139"/>
      <c r="H34" s="150"/>
      <c r="I34" s="87"/>
      <c r="J34" s="5"/>
    </row>
    <row r="35" spans="1:10" s="6" customFormat="1" x14ac:dyDescent="0.25">
      <c r="A35" s="17" t="s">
        <v>93</v>
      </c>
      <c r="B35" s="111" t="s">
        <v>136</v>
      </c>
      <c r="C35" s="111"/>
      <c r="D35" s="19" t="s">
        <v>622</v>
      </c>
      <c r="E35" s="23"/>
      <c r="F35" s="175"/>
      <c r="G35" s="139"/>
      <c r="H35" s="150"/>
      <c r="I35" s="87">
        <f>I1003</f>
        <v>40441.695199999995</v>
      </c>
      <c r="J35" s="9"/>
    </row>
    <row r="36" spans="1:10" s="6" customFormat="1" x14ac:dyDescent="0.25">
      <c r="A36" s="17"/>
      <c r="B36" s="111"/>
      <c r="C36" s="111"/>
      <c r="D36" s="19"/>
      <c r="E36" s="23"/>
      <c r="F36" s="175"/>
      <c r="G36" s="139"/>
      <c r="H36" s="150"/>
      <c r="I36" s="87"/>
      <c r="J36" s="9"/>
    </row>
    <row r="37" spans="1:10" s="4" customFormat="1" ht="22.5" customHeight="1" x14ac:dyDescent="0.25">
      <c r="A37" s="17" t="s">
        <v>333</v>
      </c>
      <c r="B37" s="111" t="s">
        <v>136</v>
      </c>
      <c r="C37" s="111"/>
      <c r="D37" s="19" t="s">
        <v>595</v>
      </c>
      <c r="E37" s="23"/>
      <c r="F37" s="173"/>
      <c r="G37" s="139"/>
      <c r="H37" s="150"/>
      <c r="I37" s="87">
        <f>I1066</f>
        <v>17092.4306</v>
      </c>
      <c r="J37" s="5"/>
    </row>
    <row r="38" spans="1:10" s="6" customFormat="1" x14ac:dyDescent="0.25">
      <c r="A38" s="17"/>
      <c r="B38" s="111"/>
      <c r="C38" s="111"/>
      <c r="D38" s="19"/>
      <c r="E38" s="23"/>
      <c r="F38" s="173"/>
      <c r="G38" s="139"/>
      <c r="H38" s="150"/>
      <c r="I38" s="87"/>
      <c r="J38" s="9"/>
    </row>
    <row r="39" spans="1:10" s="6" customFormat="1" x14ac:dyDescent="0.25">
      <c r="A39" s="17" t="s">
        <v>334</v>
      </c>
      <c r="B39" s="111" t="s">
        <v>136</v>
      </c>
      <c r="C39" s="111"/>
      <c r="D39" s="19" t="s">
        <v>610</v>
      </c>
      <c r="E39" s="23"/>
      <c r="F39" s="173"/>
      <c r="G39" s="139"/>
      <c r="H39" s="150"/>
      <c r="I39" s="87">
        <f>I1097</f>
        <v>3615.7754000000004</v>
      </c>
      <c r="J39" s="9"/>
    </row>
    <row r="40" spans="1:10" s="6" customFormat="1" x14ac:dyDescent="0.25">
      <c r="A40" s="17"/>
      <c r="B40" s="111"/>
      <c r="C40" s="111"/>
      <c r="D40" s="19"/>
      <c r="E40" s="23"/>
      <c r="F40" s="173"/>
      <c r="G40" s="139"/>
      <c r="H40" s="150"/>
      <c r="I40" s="87"/>
      <c r="J40" s="9"/>
    </row>
    <row r="41" spans="1:10" s="4" customFormat="1" x14ac:dyDescent="0.25">
      <c r="A41" s="17" t="s">
        <v>684</v>
      </c>
      <c r="B41" s="111" t="s">
        <v>136</v>
      </c>
      <c r="C41" s="111"/>
      <c r="D41" s="19" t="s">
        <v>192</v>
      </c>
      <c r="E41" s="23"/>
      <c r="F41" s="173"/>
      <c r="G41" s="139"/>
      <c r="H41" s="150"/>
      <c r="I41" s="87">
        <f>I1102</f>
        <v>600</v>
      </c>
      <c r="J41" s="5"/>
    </row>
    <row r="42" spans="1:10" s="6" customFormat="1" x14ac:dyDescent="0.25">
      <c r="A42" s="17"/>
      <c r="B42" s="111"/>
      <c r="C42" s="111"/>
      <c r="D42" s="19"/>
      <c r="E42" s="23"/>
      <c r="F42" s="173"/>
      <c r="G42" s="139"/>
      <c r="H42" s="150"/>
      <c r="I42" s="86"/>
      <c r="J42" s="34"/>
    </row>
    <row r="43" spans="1:10" s="6" customFormat="1" x14ac:dyDescent="0.25">
      <c r="A43" s="17" t="s">
        <v>685</v>
      </c>
      <c r="B43" s="111" t="s">
        <v>136</v>
      </c>
      <c r="C43" s="111"/>
      <c r="D43" s="19" t="s">
        <v>193</v>
      </c>
      <c r="E43" s="23"/>
      <c r="F43" s="173"/>
      <c r="G43" s="139"/>
      <c r="H43" s="150"/>
      <c r="I43" s="87">
        <f>I1111</f>
        <v>1050</v>
      </c>
      <c r="J43" s="34"/>
    </row>
    <row r="44" spans="1:10" s="6" customFormat="1" x14ac:dyDescent="0.25">
      <c r="A44" s="17"/>
      <c r="B44" s="111"/>
      <c r="C44" s="111"/>
      <c r="D44" s="19"/>
      <c r="E44" s="23"/>
      <c r="F44" s="173"/>
      <c r="G44" s="139"/>
      <c r="H44" s="150"/>
      <c r="I44" s="86"/>
      <c r="J44" s="34"/>
    </row>
    <row r="45" spans="1:10" s="6" customFormat="1" x14ac:dyDescent="0.25">
      <c r="A45" s="17"/>
      <c r="B45" s="111"/>
      <c r="C45" s="111"/>
      <c r="D45" s="19"/>
      <c r="E45" s="23"/>
      <c r="F45" s="173"/>
      <c r="G45" s="139"/>
      <c r="H45" s="150"/>
      <c r="I45" s="86"/>
      <c r="J45" s="34"/>
    </row>
    <row r="46" spans="1:10" s="4" customFormat="1" ht="16.5" thickBot="1" x14ac:dyDescent="0.3">
      <c r="A46" s="30"/>
      <c r="B46" s="114" t="s">
        <v>136</v>
      </c>
      <c r="C46" s="114"/>
      <c r="D46" s="38" t="s">
        <v>137</v>
      </c>
      <c r="E46" s="75"/>
      <c r="F46" s="176"/>
      <c r="G46" s="166"/>
      <c r="H46" s="153"/>
      <c r="I46" s="88">
        <f>SUM(I14:I45)</f>
        <v>253309.75463559994</v>
      </c>
      <c r="J46" s="5"/>
    </row>
    <row r="47" spans="1:10" s="6" customFormat="1" x14ac:dyDescent="0.25">
      <c r="A47" s="17"/>
      <c r="B47" s="111"/>
      <c r="C47" s="111"/>
      <c r="D47" s="19"/>
      <c r="E47" s="23"/>
      <c r="F47" s="173"/>
      <c r="G47" s="167"/>
      <c r="H47" s="154"/>
      <c r="I47" s="98"/>
      <c r="J47" s="9"/>
    </row>
    <row r="48" spans="1:10" s="6" customFormat="1" x14ac:dyDescent="0.25">
      <c r="A48" s="17"/>
      <c r="B48" s="111"/>
      <c r="C48" s="111"/>
      <c r="D48" s="19"/>
      <c r="E48" s="23"/>
      <c r="F48" s="173"/>
      <c r="G48" s="167"/>
      <c r="H48" s="154"/>
      <c r="I48" s="98"/>
      <c r="J48" s="9"/>
    </row>
    <row r="49" spans="1:10" s="6" customFormat="1" x14ac:dyDescent="0.25">
      <c r="A49" s="29" t="s">
        <v>129</v>
      </c>
      <c r="B49" s="113" t="s">
        <v>129</v>
      </c>
      <c r="C49" s="113"/>
      <c r="D49" s="32" t="s">
        <v>138</v>
      </c>
      <c r="E49" s="72"/>
      <c r="F49" s="171" t="s">
        <v>31</v>
      </c>
      <c r="G49" s="164" t="s">
        <v>32</v>
      </c>
      <c r="H49" s="147" t="s">
        <v>33</v>
      </c>
      <c r="I49" s="95" t="s">
        <v>34</v>
      </c>
      <c r="J49" s="9"/>
    </row>
    <row r="50" spans="1:10" s="6" customFormat="1" x14ac:dyDescent="0.25">
      <c r="A50" s="17" t="s">
        <v>129</v>
      </c>
      <c r="B50" s="115"/>
      <c r="C50" s="115"/>
      <c r="D50" s="24"/>
      <c r="E50" s="76"/>
      <c r="F50" s="173"/>
      <c r="G50" s="139"/>
      <c r="H50" s="150"/>
      <c r="I50" s="97"/>
      <c r="J50" s="9"/>
    </row>
    <row r="51" spans="1:10" s="6" customFormat="1" x14ac:dyDescent="0.25">
      <c r="A51" s="17" t="s">
        <v>129</v>
      </c>
      <c r="B51" s="115"/>
      <c r="C51" s="115"/>
      <c r="D51" s="33" t="s">
        <v>86</v>
      </c>
      <c r="E51" s="80"/>
      <c r="F51" s="173"/>
      <c r="G51" s="139"/>
      <c r="H51" s="150"/>
      <c r="I51" s="97"/>
      <c r="J51" s="9"/>
    </row>
    <row r="52" spans="1:10" s="6" customFormat="1" ht="47.25" x14ac:dyDescent="0.25">
      <c r="A52" s="17" t="s">
        <v>129</v>
      </c>
      <c r="B52" s="111"/>
      <c r="C52" s="111"/>
      <c r="D52" s="28" t="s">
        <v>190</v>
      </c>
      <c r="E52" s="77"/>
      <c r="F52" s="173"/>
      <c r="G52" s="139"/>
      <c r="H52" s="150"/>
      <c r="I52" s="86"/>
      <c r="J52" s="9"/>
    </row>
    <row r="53" spans="1:10" s="6" customFormat="1" x14ac:dyDescent="0.25">
      <c r="A53" s="17" t="s">
        <v>129</v>
      </c>
      <c r="B53" s="111"/>
      <c r="C53" s="111"/>
      <c r="D53" s="25" t="s">
        <v>139</v>
      </c>
      <c r="E53" s="77"/>
      <c r="F53" s="173"/>
      <c r="G53" s="139"/>
      <c r="H53" s="150"/>
      <c r="I53" s="86"/>
      <c r="J53" s="9"/>
    </row>
    <row r="54" spans="1:10" s="6" customFormat="1" x14ac:dyDescent="0.25">
      <c r="A54" s="17" t="s">
        <v>129</v>
      </c>
      <c r="B54" s="116"/>
      <c r="C54" s="116"/>
      <c r="D54" s="39"/>
      <c r="E54" s="40"/>
      <c r="F54" s="177"/>
      <c r="G54" s="134"/>
      <c r="H54" s="89"/>
      <c r="I54" s="99"/>
      <c r="J54" s="9"/>
    </row>
    <row r="55" spans="1:10" s="6" customFormat="1" ht="110.25" x14ac:dyDescent="0.25">
      <c r="A55" s="17" t="s">
        <v>129</v>
      </c>
      <c r="B55" s="116" t="s">
        <v>338</v>
      </c>
      <c r="C55" s="116"/>
      <c r="D55" s="39" t="s">
        <v>339</v>
      </c>
      <c r="E55" s="40"/>
      <c r="F55" s="173" t="s">
        <v>141</v>
      </c>
      <c r="G55" s="135">
        <v>72</v>
      </c>
      <c r="H55" s="90">
        <v>241.6</v>
      </c>
      <c r="I55" s="100">
        <f>G55*H55</f>
        <v>17395.2</v>
      </c>
      <c r="J55" s="9"/>
    </row>
    <row r="56" spans="1:10" s="6" customFormat="1" x14ac:dyDescent="0.25">
      <c r="A56" s="17" t="s">
        <v>129</v>
      </c>
      <c r="B56" s="116"/>
      <c r="C56" s="116"/>
      <c r="D56" s="39"/>
      <c r="E56" s="40"/>
      <c r="F56" s="173"/>
      <c r="G56" s="135"/>
      <c r="H56" s="90"/>
      <c r="I56" s="100"/>
      <c r="J56" s="9"/>
    </row>
    <row r="57" spans="1:10" s="6" customFormat="1" ht="63" x14ac:dyDescent="0.25">
      <c r="A57" s="17" t="s">
        <v>129</v>
      </c>
      <c r="B57" s="116" t="s">
        <v>340</v>
      </c>
      <c r="C57" s="116"/>
      <c r="D57" s="39" t="s">
        <v>341</v>
      </c>
      <c r="E57" s="40"/>
      <c r="F57" s="173" t="s">
        <v>141</v>
      </c>
      <c r="G57" s="135">
        <v>2</v>
      </c>
      <c r="H57" s="90">
        <v>146</v>
      </c>
      <c r="I57" s="100">
        <f t="shared" ref="I57:I58" si="0">G57*H57</f>
        <v>292</v>
      </c>
      <c r="J57" s="9"/>
    </row>
    <row r="58" spans="1:10" s="6" customFormat="1" x14ac:dyDescent="0.25">
      <c r="A58" s="17" t="s">
        <v>129</v>
      </c>
      <c r="B58" s="116"/>
      <c r="C58" s="116"/>
      <c r="D58" s="39" t="s">
        <v>342</v>
      </c>
      <c r="E58" s="40"/>
      <c r="F58" s="173" t="s">
        <v>141</v>
      </c>
      <c r="G58" s="135">
        <v>2</v>
      </c>
      <c r="H58" s="90">
        <v>3.4</v>
      </c>
      <c r="I58" s="100">
        <f t="shared" si="0"/>
        <v>6.8</v>
      </c>
      <c r="J58" s="9"/>
    </row>
    <row r="59" spans="1:10" s="6" customFormat="1" x14ac:dyDescent="0.25">
      <c r="A59" s="17" t="s">
        <v>129</v>
      </c>
      <c r="B59" s="116"/>
      <c r="C59" s="116"/>
      <c r="D59" s="39"/>
      <c r="E59" s="40"/>
      <c r="F59" s="173"/>
      <c r="G59" s="135"/>
      <c r="H59" s="89"/>
      <c r="I59" s="99"/>
      <c r="J59" s="9"/>
    </row>
    <row r="60" spans="1:10" s="6" customFormat="1" ht="63" x14ac:dyDescent="0.25">
      <c r="A60" s="17"/>
      <c r="B60" s="116" t="s">
        <v>754</v>
      </c>
      <c r="C60" s="116"/>
      <c r="D60" s="39" t="s">
        <v>755</v>
      </c>
      <c r="E60" s="40"/>
      <c r="F60" s="173" t="s">
        <v>141</v>
      </c>
      <c r="G60" s="135">
        <v>2</v>
      </c>
      <c r="H60" s="90">
        <v>154</v>
      </c>
      <c r="I60" s="100">
        <f t="shared" ref="I60:I61" si="1">G60*H60</f>
        <v>308</v>
      </c>
      <c r="J60" s="9"/>
    </row>
    <row r="61" spans="1:10" s="6" customFormat="1" x14ac:dyDescent="0.25">
      <c r="A61" s="17"/>
      <c r="B61" s="116"/>
      <c r="C61" s="116"/>
      <c r="D61" s="39" t="s">
        <v>342</v>
      </c>
      <c r="E61" s="40"/>
      <c r="F61" s="173" t="s">
        <v>141</v>
      </c>
      <c r="G61" s="135">
        <v>2</v>
      </c>
      <c r="H61" s="90">
        <v>3.8</v>
      </c>
      <c r="I61" s="100">
        <f t="shared" si="1"/>
        <v>7.6</v>
      </c>
      <c r="J61" s="9"/>
    </row>
    <row r="62" spans="1:10" s="6" customFormat="1" x14ac:dyDescent="0.25">
      <c r="A62" s="17"/>
      <c r="B62" s="116"/>
      <c r="C62" s="116"/>
      <c r="D62" s="39"/>
      <c r="E62" s="40"/>
      <c r="F62" s="173"/>
      <c r="G62" s="135"/>
      <c r="H62" s="89"/>
      <c r="I62" s="99"/>
      <c r="J62" s="9"/>
    </row>
    <row r="63" spans="1:10" s="6" customFormat="1" ht="63" x14ac:dyDescent="0.25">
      <c r="A63" s="17" t="s">
        <v>129</v>
      </c>
      <c r="B63" s="116" t="s">
        <v>343</v>
      </c>
      <c r="C63" s="116"/>
      <c r="D63" s="39" t="s">
        <v>344</v>
      </c>
      <c r="E63" s="40"/>
      <c r="F63" s="173" t="s">
        <v>141</v>
      </c>
      <c r="G63" s="135">
        <v>13</v>
      </c>
      <c r="H63" s="90">
        <v>261.25</v>
      </c>
      <c r="I63" s="100">
        <f t="shared" ref="I63:I64" si="2">G63*H63</f>
        <v>3396.25</v>
      </c>
      <c r="J63" s="9"/>
    </row>
    <row r="64" spans="1:10" s="6" customFormat="1" x14ac:dyDescent="0.25">
      <c r="A64" s="17" t="s">
        <v>129</v>
      </c>
      <c r="B64" s="116"/>
      <c r="C64" s="116"/>
      <c r="D64" s="39" t="s">
        <v>345</v>
      </c>
      <c r="E64" s="40"/>
      <c r="F64" s="173" t="s">
        <v>141</v>
      </c>
      <c r="G64" s="135">
        <v>26</v>
      </c>
      <c r="H64" s="90">
        <v>3.8</v>
      </c>
      <c r="I64" s="100">
        <f t="shared" si="2"/>
        <v>98.8</v>
      </c>
      <c r="J64" s="9"/>
    </row>
    <row r="65" spans="1:10" s="6" customFormat="1" x14ac:dyDescent="0.25">
      <c r="A65" s="17"/>
      <c r="B65" s="116"/>
      <c r="C65" s="116"/>
      <c r="D65" s="39"/>
      <c r="E65" s="40"/>
      <c r="F65" s="173"/>
      <c r="G65" s="135"/>
      <c r="H65" s="90"/>
      <c r="I65" s="100"/>
      <c r="J65" s="9"/>
    </row>
    <row r="66" spans="1:10" s="6" customFormat="1" ht="78.75" x14ac:dyDescent="0.25">
      <c r="A66" s="17" t="s">
        <v>129</v>
      </c>
      <c r="B66" s="116" t="s">
        <v>756</v>
      </c>
      <c r="C66" s="116"/>
      <c r="D66" s="39" t="s">
        <v>757</v>
      </c>
      <c r="E66" s="40"/>
      <c r="F66" s="173" t="s">
        <v>141</v>
      </c>
      <c r="G66" s="135">
        <v>2</v>
      </c>
      <c r="H66" s="90">
        <v>33</v>
      </c>
      <c r="I66" s="100">
        <f t="shared" ref="I66:I67" si="3">G66*H66</f>
        <v>66</v>
      </c>
      <c r="J66" s="9"/>
    </row>
    <row r="67" spans="1:10" s="6" customFormat="1" x14ac:dyDescent="0.25">
      <c r="A67" s="17" t="s">
        <v>129</v>
      </c>
      <c r="B67" s="116"/>
      <c r="C67" s="116"/>
      <c r="D67" s="39" t="s">
        <v>758</v>
      </c>
      <c r="E67" s="40"/>
      <c r="F67" s="173" t="s">
        <v>141</v>
      </c>
      <c r="G67" s="135">
        <v>2</v>
      </c>
      <c r="H67" s="90">
        <v>6</v>
      </c>
      <c r="I67" s="100">
        <f t="shared" si="3"/>
        <v>12</v>
      </c>
      <c r="J67" s="9"/>
    </row>
    <row r="68" spans="1:10" s="6" customFormat="1" x14ac:dyDescent="0.25">
      <c r="A68" s="17"/>
      <c r="B68" s="116"/>
      <c r="C68" s="116"/>
      <c r="D68" s="39"/>
      <c r="E68" s="40"/>
      <c r="F68" s="173"/>
      <c r="G68" s="135"/>
      <c r="H68" s="90"/>
      <c r="I68" s="100"/>
      <c r="J68" s="9"/>
    </row>
    <row r="69" spans="1:10" s="6" customFormat="1" ht="78.75" x14ac:dyDescent="0.25">
      <c r="A69" s="17" t="s">
        <v>129</v>
      </c>
      <c r="B69" s="116" t="s">
        <v>346</v>
      </c>
      <c r="C69" s="116"/>
      <c r="D69" s="39" t="s">
        <v>687</v>
      </c>
      <c r="E69" s="40"/>
      <c r="F69" s="173" t="s">
        <v>141</v>
      </c>
      <c r="G69" s="135">
        <v>6</v>
      </c>
      <c r="H69" s="90">
        <v>38</v>
      </c>
      <c r="I69" s="100">
        <f t="shared" ref="I69:I70" si="4">G69*H69</f>
        <v>228</v>
      </c>
      <c r="J69" s="9"/>
    </row>
    <row r="70" spans="1:10" s="6" customFormat="1" x14ac:dyDescent="0.25">
      <c r="A70" s="17" t="s">
        <v>129</v>
      </c>
      <c r="B70" s="116"/>
      <c r="C70" s="116"/>
      <c r="D70" s="39" t="s">
        <v>347</v>
      </c>
      <c r="E70" s="40"/>
      <c r="F70" s="173" t="s">
        <v>141</v>
      </c>
      <c r="G70" s="135">
        <v>6</v>
      </c>
      <c r="H70" s="90">
        <v>8</v>
      </c>
      <c r="I70" s="100">
        <f t="shared" si="4"/>
        <v>48</v>
      </c>
      <c r="J70" s="9"/>
    </row>
    <row r="71" spans="1:10" s="6" customFormat="1" x14ac:dyDescent="0.25">
      <c r="A71" s="17"/>
      <c r="B71" s="116"/>
      <c r="C71" s="116"/>
      <c r="D71" s="39"/>
      <c r="E71" s="40"/>
      <c r="F71" s="173"/>
      <c r="G71" s="135"/>
      <c r="H71" s="90"/>
      <c r="I71" s="100"/>
      <c r="J71" s="9"/>
    </row>
    <row r="72" spans="1:10" s="6" customFormat="1" ht="120" customHeight="1" x14ac:dyDescent="0.25">
      <c r="A72" s="17"/>
      <c r="B72" s="116" t="s">
        <v>760</v>
      </c>
      <c r="C72" s="116"/>
      <c r="D72" s="39" t="s">
        <v>759</v>
      </c>
      <c r="E72" s="40"/>
      <c r="G72" s="135">
        <v>4</v>
      </c>
      <c r="H72" s="135">
        <v>174.4</v>
      </c>
      <c r="I72" s="100">
        <f>G72*H72</f>
        <v>697.6</v>
      </c>
      <c r="J72" s="9"/>
    </row>
    <row r="73" spans="1:10" s="6" customFormat="1" x14ac:dyDescent="0.25">
      <c r="A73" s="17"/>
      <c r="B73" s="116"/>
      <c r="C73" s="116"/>
      <c r="D73" s="39" t="s">
        <v>347</v>
      </c>
      <c r="E73" s="40"/>
      <c r="F73" s="173" t="s">
        <v>141</v>
      </c>
      <c r="G73" s="135">
        <v>4</v>
      </c>
      <c r="H73" s="135">
        <v>8</v>
      </c>
      <c r="I73" s="100">
        <f>G73*H73</f>
        <v>32</v>
      </c>
      <c r="J73" s="9"/>
    </row>
    <row r="74" spans="1:10" s="6" customFormat="1" x14ac:dyDescent="0.25">
      <c r="A74" s="17"/>
      <c r="B74" s="116"/>
      <c r="C74" s="116"/>
      <c r="D74" s="39"/>
      <c r="E74" s="40"/>
      <c r="G74" s="135"/>
      <c r="H74" s="135"/>
      <c r="I74" s="100"/>
      <c r="J74" s="9"/>
    </row>
    <row r="75" spans="1:10" s="6" customFormat="1" ht="78.75" x14ac:dyDescent="0.25">
      <c r="A75" s="17"/>
      <c r="B75" s="116" t="s">
        <v>761</v>
      </c>
      <c r="C75" s="116"/>
      <c r="D75" s="39" t="s">
        <v>762</v>
      </c>
      <c r="E75" s="40"/>
      <c r="G75" s="135">
        <v>11</v>
      </c>
      <c r="H75" s="135">
        <v>183.25</v>
      </c>
      <c r="I75" s="100">
        <f>G75*H75</f>
        <v>2015.75</v>
      </c>
      <c r="J75" s="9"/>
    </row>
    <row r="76" spans="1:10" s="6" customFormat="1" x14ac:dyDescent="0.25">
      <c r="A76" s="17"/>
      <c r="B76" s="116"/>
      <c r="C76" s="116"/>
      <c r="D76" s="39" t="s">
        <v>345</v>
      </c>
      <c r="E76" s="40"/>
      <c r="F76" s="173" t="s">
        <v>141</v>
      </c>
      <c r="G76" s="135">
        <v>11</v>
      </c>
      <c r="H76" s="135">
        <v>3.8</v>
      </c>
      <c r="I76" s="100">
        <f>G76*H76</f>
        <v>41.8</v>
      </c>
      <c r="J76" s="9"/>
    </row>
    <row r="77" spans="1:10" s="6" customFormat="1" x14ac:dyDescent="0.25">
      <c r="A77" s="17"/>
      <c r="B77" s="116"/>
      <c r="C77" s="116"/>
      <c r="D77" s="39"/>
      <c r="E77" s="40"/>
      <c r="G77" s="135"/>
      <c r="H77" s="135"/>
      <c r="I77" s="100"/>
      <c r="J77" s="9"/>
    </row>
    <row r="78" spans="1:10" s="6" customFormat="1" ht="78.75" x14ac:dyDescent="0.25">
      <c r="A78" s="17"/>
      <c r="B78" s="116" t="s">
        <v>763</v>
      </c>
      <c r="C78" s="116"/>
      <c r="D78" s="39" t="s">
        <v>764</v>
      </c>
      <c r="E78" s="40"/>
      <c r="F78" s="173" t="s">
        <v>141</v>
      </c>
      <c r="G78" s="135">
        <v>2</v>
      </c>
      <c r="H78" s="135">
        <v>166.5</v>
      </c>
      <c r="I78" s="100">
        <f>G78*H78</f>
        <v>333</v>
      </c>
      <c r="J78" s="9"/>
    </row>
    <row r="79" spans="1:10" s="6" customFormat="1" x14ac:dyDescent="0.25">
      <c r="A79" s="17"/>
      <c r="B79" s="116"/>
      <c r="C79" s="116"/>
      <c r="D79" s="39" t="s">
        <v>342</v>
      </c>
      <c r="E79" s="40"/>
      <c r="F79" s="173" t="s">
        <v>141</v>
      </c>
      <c r="G79" s="135">
        <v>2</v>
      </c>
      <c r="H79" s="135">
        <v>3.4</v>
      </c>
      <c r="I79" s="100">
        <f>G79*H79</f>
        <v>6.8</v>
      </c>
      <c r="J79" s="9"/>
    </row>
    <row r="80" spans="1:10" s="6" customFormat="1" x14ac:dyDescent="0.25">
      <c r="A80" s="17"/>
      <c r="B80" s="116"/>
      <c r="C80" s="116"/>
      <c r="D80" s="39"/>
      <c r="E80" s="40"/>
      <c r="F80" s="173"/>
      <c r="G80" s="135"/>
      <c r="H80" s="90"/>
      <c r="I80" s="100"/>
      <c r="J80" s="9"/>
    </row>
    <row r="81" spans="1:10" s="6" customFormat="1" x14ac:dyDescent="0.25">
      <c r="A81" s="17" t="s">
        <v>129</v>
      </c>
      <c r="B81" s="116"/>
      <c r="C81" s="116"/>
      <c r="D81" s="39"/>
      <c r="E81" s="40"/>
      <c r="F81" s="173"/>
      <c r="G81" s="135"/>
      <c r="H81" s="89"/>
      <c r="I81" s="99"/>
      <c r="J81" s="9"/>
    </row>
    <row r="82" spans="1:10" s="6" customFormat="1" ht="110.25" x14ac:dyDescent="0.25">
      <c r="A82" s="17" t="s">
        <v>129</v>
      </c>
      <c r="B82" s="116" t="s">
        <v>348</v>
      </c>
      <c r="C82" s="116"/>
      <c r="D82" s="39" t="s">
        <v>688</v>
      </c>
      <c r="E82" s="40"/>
      <c r="F82" s="173" t="s">
        <v>141</v>
      </c>
      <c r="G82" s="135">
        <v>58</v>
      </c>
      <c r="H82" s="90">
        <v>32</v>
      </c>
      <c r="I82" s="100">
        <f>G82*H82</f>
        <v>1856</v>
      </c>
      <c r="J82" s="9"/>
    </row>
    <row r="83" spans="1:10" s="6" customFormat="1" x14ac:dyDescent="0.25">
      <c r="A83" s="17" t="s">
        <v>129</v>
      </c>
      <c r="B83" s="116"/>
      <c r="C83" s="116"/>
      <c r="D83" s="39"/>
      <c r="E83" s="40"/>
      <c r="F83" s="173"/>
      <c r="G83" s="135"/>
      <c r="H83" s="89"/>
      <c r="I83" s="99"/>
      <c r="J83" s="9"/>
    </row>
    <row r="84" spans="1:10" s="6" customFormat="1" ht="91.5" x14ac:dyDescent="0.25">
      <c r="A84" s="17"/>
      <c r="B84" s="116" t="s">
        <v>766</v>
      </c>
      <c r="C84" s="116"/>
      <c r="D84" s="39" t="s">
        <v>765</v>
      </c>
      <c r="E84" s="40"/>
      <c r="F84" s="173">
        <v>5</v>
      </c>
      <c r="G84" s="135">
        <v>42</v>
      </c>
      <c r="H84" s="90"/>
      <c r="I84" s="100">
        <f t="shared" ref="I84" si="5">F84*G84</f>
        <v>210</v>
      </c>
      <c r="J84" s="9"/>
    </row>
    <row r="85" spans="1:10" s="6" customFormat="1" x14ac:dyDescent="0.25">
      <c r="A85" s="17"/>
      <c r="B85" s="116"/>
      <c r="C85" s="116"/>
      <c r="D85" s="39"/>
      <c r="E85" s="40"/>
      <c r="F85" s="173"/>
      <c r="G85" s="135"/>
      <c r="H85" s="89"/>
      <c r="I85" s="99"/>
      <c r="J85" s="9"/>
    </row>
    <row r="86" spans="1:10" s="6" customFormat="1" ht="78.75" x14ac:dyDescent="0.25">
      <c r="A86" s="17" t="s">
        <v>129</v>
      </c>
      <c r="B86" s="116" t="s">
        <v>349</v>
      </c>
      <c r="C86" s="116"/>
      <c r="D86" s="39" t="s">
        <v>689</v>
      </c>
      <c r="E86" s="40"/>
      <c r="F86" s="173" t="s">
        <v>141</v>
      </c>
      <c r="G86" s="135">
        <v>32</v>
      </c>
      <c r="H86" s="90">
        <v>133</v>
      </c>
      <c r="I86" s="100">
        <f t="shared" ref="I86:I87" si="6">G86*H86</f>
        <v>4256</v>
      </c>
      <c r="J86" s="9"/>
    </row>
    <row r="87" spans="1:10" s="6" customFormat="1" x14ac:dyDescent="0.25">
      <c r="A87" s="17" t="s">
        <v>129</v>
      </c>
      <c r="B87" s="116"/>
      <c r="C87" s="116"/>
      <c r="D87" s="55" t="s">
        <v>350</v>
      </c>
      <c r="E87" s="40"/>
      <c r="F87" s="173" t="s">
        <v>141</v>
      </c>
      <c r="G87" s="135">
        <v>64</v>
      </c>
      <c r="H87" s="90">
        <v>8</v>
      </c>
      <c r="I87" s="100">
        <f t="shared" si="6"/>
        <v>512</v>
      </c>
      <c r="J87" s="9"/>
    </row>
    <row r="88" spans="1:10" s="6" customFormat="1" x14ac:dyDescent="0.25">
      <c r="A88" s="17" t="s">
        <v>129</v>
      </c>
      <c r="B88" s="116"/>
      <c r="C88" s="116"/>
      <c r="D88" s="39"/>
      <c r="E88" s="40"/>
      <c r="F88" s="173"/>
      <c r="G88" s="135"/>
      <c r="H88" s="89"/>
      <c r="I88" s="99"/>
      <c r="J88" s="9"/>
    </row>
    <row r="89" spans="1:10" s="6" customFormat="1" ht="63" x14ac:dyDescent="0.25">
      <c r="A89" s="17" t="s">
        <v>129</v>
      </c>
      <c r="B89" s="116" t="s">
        <v>351</v>
      </c>
      <c r="C89" s="116"/>
      <c r="D89" s="39" t="s">
        <v>690</v>
      </c>
      <c r="E89" s="40"/>
      <c r="F89" s="173" t="s">
        <v>141</v>
      </c>
      <c r="G89" s="135">
        <v>25</v>
      </c>
      <c r="H89" s="90">
        <v>58</v>
      </c>
      <c r="I89" s="100">
        <f t="shared" ref="I89:I90" si="7">G89*H89</f>
        <v>1450</v>
      </c>
      <c r="J89" s="9"/>
    </row>
    <row r="90" spans="1:10" s="6" customFormat="1" x14ac:dyDescent="0.25">
      <c r="A90" s="17" t="s">
        <v>129</v>
      </c>
      <c r="B90" s="116"/>
      <c r="C90" s="116"/>
      <c r="D90" s="55" t="s">
        <v>350</v>
      </c>
      <c r="E90" s="40"/>
      <c r="F90" s="173" t="s">
        <v>141</v>
      </c>
      <c r="G90" s="135">
        <v>50</v>
      </c>
      <c r="H90" s="90">
        <v>8</v>
      </c>
      <c r="I90" s="100">
        <f t="shared" si="7"/>
        <v>400</v>
      </c>
      <c r="J90" s="9"/>
    </row>
    <row r="91" spans="1:10" s="6" customFormat="1" x14ac:dyDescent="0.25">
      <c r="A91" s="17" t="s">
        <v>129</v>
      </c>
      <c r="B91" s="116"/>
      <c r="C91" s="116"/>
      <c r="D91" s="39"/>
      <c r="E91" s="40"/>
      <c r="F91" s="173"/>
      <c r="G91" s="135"/>
      <c r="H91" s="89"/>
      <c r="I91" s="99"/>
      <c r="J91" s="9"/>
    </row>
    <row r="92" spans="1:10" s="6" customFormat="1" ht="126" x14ac:dyDescent="0.25">
      <c r="A92" s="17" t="s">
        <v>129</v>
      </c>
      <c r="B92" s="116" t="s">
        <v>352</v>
      </c>
      <c r="C92" s="116"/>
      <c r="D92" s="39" t="s">
        <v>691</v>
      </c>
      <c r="E92" s="40"/>
      <c r="F92" s="173" t="s">
        <v>141</v>
      </c>
      <c r="G92" s="135">
        <v>8</v>
      </c>
      <c r="H92" s="90">
        <v>293</v>
      </c>
      <c r="I92" s="100">
        <f t="shared" ref="I92:I93" si="8">G92*H92</f>
        <v>2344</v>
      </c>
      <c r="J92" s="9"/>
    </row>
    <row r="93" spans="1:10" s="6" customFormat="1" ht="31.5" x14ac:dyDescent="0.25">
      <c r="A93" s="17" t="s">
        <v>129</v>
      </c>
      <c r="B93" s="116"/>
      <c r="C93" s="116"/>
      <c r="D93" s="39" t="s">
        <v>353</v>
      </c>
      <c r="E93" s="40"/>
      <c r="F93" s="173" t="s">
        <v>141</v>
      </c>
      <c r="G93" s="136">
        <v>2</v>
      </c>
      <c r="H93" s="91">
        <v>77.2</v>
      </c>
      <c r="I93" s="100">
        <f t="shared" si="8"/>
        <v>154.4</v>
      </c>
      <c r="J93" s="9"/>
    </row>
    <row r="94" spans="1:10" s="6" customFormat="1" x14ac:dyDescent="0.25">
      <c r="A94" s="17" t="s">
        <v>129</v>
      </c>
      <c r="B94" s="116"/>
      <c r="C94" s="116"/>
      <c r="D94" s="39"/>
      <c r="E94" s="40"/>
      <c r="F94" s="173"/>
      <c r="G94" s="135"/>
      <c r="H94" s="89"/>
      <c r="I94" s="99"/>
      <c r="J94" s="9"/>
    </row>
    <row r="95" spans="1:10" s="6" customFormat="1" ht="63" x14ac:dyDescent="0.25">
      <c r="A95" s="17" t="s">
        <v>129</v>
      </c>
      <c r="B95" s="116" t="s">
        <v>354</v>
      </c>
      <c r="C95" s="116"/>
      <c r="D95" s="39" t="s">
        <v>355</v>
      </c>
      <c r="E95" s="40"/>
      <c r="F95" s="173" t="s">
        <v>141</v>
      </c>
      <c r="G95" s="136">
        <v>3</v>
      </c>
      <c r="H95" s="91">
        <v>54.49</v>
      </c>
      <c r="I95" s="100">
        <f t="shared" ref="I95:I96" si="9">G95*H95</f>
        <v>163.47</v>
      </c>
      <c r="J95" s="9"/>
    </row>
    <row r="96" spans="1:10" s="6" customFormat="1" x14ac:dyDescent="0.25">
      <c r="A96" s="17" t="s">
        <v>129</v>
      </c>
      <c r="B96" s="116"/>
      <c r="C96" s="116"/>
      <c r="D96" s="39" t="s">
        <v>356</v>
      </c>
      <c r="E96" s="40"/>
      <c r="F96" s="173" t="s">
        <v>141</v>
      </c>
      <c r="G96" s="136">
        <v>6</v>
      </c>
      <c r="H96" s="91">
        <v>4.5</v>
      </c>
      <c r="I96" s="100">
        <f t="shared" si="9"/>
        <v>27</v>
      </c>
      <c r="J96" s="9"/>
    </row>
    <row r="97" spans="1:10" s="6" customFormat="1" x14ac:dyDescent="0.25">
      <c r="A97" s="17" t="s">
        <v>129</v>
      </c>
      <c r="B97" s="116"/>
      <c r="C97" s="116"/>
      <c r="D97" s="39"/>
      <c r="E97" s="40"/>
      <c r="F97" s="173"/>
      <c r="G97" s="135"/>
      <c r="H97" s="89"/>
      <c r="I97" s="99"/>
      <c r="J97" s="9"/>
    </row>
    <row r="98" spans="1:10" s="6" customFormat="1" ht="141.75" x14ac:dyDescent="0.25">
      <c r="A98" s="17" t="s">
        <v>129</v>
      </c>
      <c r="B98" s="116" t="s">
        <v>366</v>
      </c>
      <c r="C98" s="116"/>
      <c r="D98" s="39" t="s">
        <v>367</v>
      </c>
      <c r="E98" s="40"/>
      <c r="F98" s="173" t="s">
        <v>141</v>
      </c>
      <c r="G98" s="136">
        <v>20</v>
      </c>
      <c r="H98" s="91">
        <v>139.5</v>
      </c>
      <c r="I98" s="100">
        <f t="shared" ref="I98:I99" si="10">G98*H98</f>
        <v>2790</v>
      </c>
      <c r="J98" s="9"/>
    </row>
    <row r="99" spans="1:10" s="6" customFormat="1" x14ac:dyDescent="0.25">
      <c r="A99" s="17" t="s">
        <v>129</v>
      </c>
      <c r="B99" s="116"/>
      <c r="C99" s="116"/>
      <c r="D99" s="55" t="s">
        <v>350</v>
      </c>
      <c r="E99" s="40"/>
      <c r="F99" s="173" t="s">
        <v>141</v>
      </c>
      <c r="G99" s="135">
        <v>20</v>
      </c>
      <c r="H99" s="90">
        <v>8</v>
      </c>
      <c r="I99" s="100">
        <f t="shared" si="10"/>
        <v>160</v>
      </c>
      <c r="J99" s="9"/>
    </row>
    <row r="100" spans="1:10" s="6" customFormat="1" x14ac:dyDescent="0.25">
      <c r="A100" s="17" t="s">
        <v>129</v>
      </c>
      <c r="B100" s="116"/>
      <c r="C100" s="116"/>
      <c r="D100" s="39"/>
      <c r="E100" s="40"/>
      <c r="F100" s="173"/>
      <c r="G100" s="135"/>
      <c r="H100" s="89"/>
      <c r="I100" s="99"/>
      <c r="J100" s="9"/>
    </row>
    <row r="101" spans="1:10" s="6" customFormat="1" ht="204.75" x14ac:dyDescent="0.25">
      <c r="A101" s="17" t="s">
        <v>129</v>
      </c>
      <c r="B101" s="116" t="s">
        <v>368</v>
      </c>
      <c r="C101" s="116"/>
      <c r="D101" s="39" t="s">
        <v>697</v>
      </c>
      <c r="E101" s="40"/>
      <c r="F101" s="173" t="s">
        <v>141</v>
      </c>
      <c r="G101" s="136">
        <v>5</v>
      </c>
      <c r="H101" s="91">
        <v>216.2</v>
      </c>
      <c r="I101" s="100">
        <f>G101*H101</f>
        <v>1081</v>
      </c>
      <c r="J101" s="9"/>
    </row>
    <row r="102" spans="1:10" s="6" customFormat="1" x14ac:dyDescent="0.25">
      <c r="A102" s="17" t="s">
        <v>129</v>
      </c>
      <c r="B102" s="116"/>
      <c r="C102" s="116"/>
      <c r="D102" s="39"/>
      <c r="E102" s="40"/>
      <c r="F102" s="173"/>
      <c r="G102" s="136"/>
      <c r="H102" s="41"/>
      <c r="I102" s="99"/>
      <c r="J102" s="9"/>
    </row>
    <row r="103" spans="1:10" s="6" customFormat="1" ht="63" x14ac:dyDescent="0.25">
      <c r="A103" s="17"/>
      <c r="B103" s="116" t="s">
        <v>769</v>
      </c>
      <c r="C103" s="116"/>
      <c r="D103" s="39" t="s">
        <v>767</v>
      </c>
      <c r="E103" s="40"/>
      <c r="F103" s="173" t="s">
        <v>141</v>
      </c>
      <c r="G103" s="136">
        <v>7</v>
      </c>
      <c r="H103" s="136">
        <v>43.83</v>
      </c>
      <c r="I103" s="100">
        <f>G103*H103</f>
        <v>306.81</v>
      </c>
      <c r="J103" s="9"/>
    </row>
    <row r="104" spans="1:10" s="6" customFormat="1" x14ac:dyDescent="0.25">
      <c r="A104" s="17"/>
      <c r="B104" s="116"/>
      <c r="C104" s="116"/>
      <c r="D104" s="39" t="s">
        <v>768</v>
      </c>
      <c r="E104" s="40"/>
      <c r="G104" s="136">
        <v>7</v>
      </c>
      <c r="H104" s="136">
        <v>4</v>
      </c>
      <c r="I104" s="100">
        <f>G104*H104</f>
        <v>28</v>
      </c>
      <c r="J104" s="9"/>
    </row>
    <row r="105" spans="1:10" s="6" customFormat="1" x14ac:dyDescent="0.25">
      <c r="A105" s="17"/>
      <c r="B105" s="116"/>
      <c r="C105" s="116"/>
      <c r="D105" s="39"/>
      <c r="E105" s="40"/>
      <c r="G105" s="136"/>
      <c r="H105" s="136"/>
      <c r="I105" s="99"/>
      <c r="J105" s="9"/>
    </row>
    <row r="106" spans="1:10" s="6" customFormat="1" ht="63" x14ac:dyDescent="0.25">
      <c r="A106" s="17"/>
      <c r="B106" s="116" t="s">
        <v>770</v>
      </c>
      <c r="C106" s="116"/>
      <c r="D106" s="39" t="s">
        <v>771</v>
      </c>
      <c r="E106" s="40"/>
      <c r="F106" s="173" t="s">
        <v>141</v>
      </c>
      <c r="G106" s="136">
        <v>3</v>
      </c>
      <c r="H106" s="136">
        <v>41.46</v>
      </c>
      <c r="I106" s="100">
        <f>G106*H106</f>
        <v>124.38</v>
      </c>
      <c r="J106" s="9"/>
    </row>
    <row r="107" spans="1:10" s="6" customFormat="1" x14ac:dyDescent="0.25">
      <c r="A107" s="17"/>
      <c r="B107" s="116"/>
      <c r="C107" s="116"/>
      <c r="D107" s="39" t="s">
        <v>772</v>
      </c>
      <c r="E107" s="40"/>
      <c r="F107" s="173" t="s">
        <v>141</v>
      </c>
      <c r="G107" s="136">
        <v>3</v>
      </c>
      <c r="H107" s="136">
        <v>3.4</v>
      </c>
      <c r="I107" s="100">
        <f>G107*H107</f>
        <v>10.199999999999999</v>
      </c>
      <c r="J107" s="9"/>
    </row>
    <row r="108" spans="1:10" s="6" customFormat="1" x14ac:dyDescent="0.25">
      <c r="A108" s="17"/>
      <c r="B108" s="116"/>
      <c r="C108" s="116"/>
      <c r="D108" s="39"/>
      <c r="E108" s="40"/>
      <c r="G108" s="136"/>
      <c r="H108" s="136"/>
      <c r="I108" s="99"/>
      <c r="J108" s="9"/>
    </row>
    <row r="109" spans="1:10" s="6" customFormat="1" ht="342.75" customHeight="1" x14ac:dyDescent="0.25">
      <c r="A109" s="17"/>
      <c r="B109" s="116" t="s">
        <v>773</v>
      </c>
      <c r="C109" s="116"/>
      <c r="D109" s="39" t="s">
        <v>774</v>
      </c>
      <c r="E109" s="40"/>
      <c r="F109" s="173" t="s">
        <v>141</v>
      </c>
      <c r="G109" s="136">
        <v>4</v>
      </c>
      <c r="H109" s="136">
        <v>474</v>
      </c>
      <c r="I109" s="100">
        <f>G109*H109</f>
        <v>1896</v>
      </c>
      <c r="J109" s="9"/>
    </row>
    <row r="110" spans="1:10" s="6" customFormat="1" ht="35.25" customHeight="1" x14ac:dyDescent="0.25">
      <c r="A110" s="17"/>
      <c r="B110" s="116"/>
      <c r="C110" s="116"/>
      <c r="D110" s="39" t="s">
        <v>775</v>
      </c>
      <c r="E110" s="40"/>
      <c r="F110" s="173" t="s">
        <v>141</v>
      </c>
      <c r="G110" s="136">
        <v>4</v>
      </c>
      <c r="H110" s="136">
        <v>29</v>
      </c>
      <c r="I110" s="100">
        <f>G110*H110</f>
        <v>116</v>
      </c>
      <c r="J110" s="9"/>
    </row>
    <row r="111" spans="1:10" s="6" customFormat="1" ht="59.25" customHeight="1" x14ac:dyDescent="0.25">
      <c r="A111" s="17"/>
      <c r="B111" s="116"/>
      <c r="C111" s="116"/>
      <c r="D111" s="39" t="s">
        <v>792</v>
      </c>
      <c r="E111" s="40"/>
      <c r="F111" s="173" t="s">
        <v>141</v>
      </c>
      <c r="G111" s="136">
        <v>4</v>
      </c>
      <c r="H111" s="136">
        <v>180</v>
      </c>
      <c r="I111" s="100">
        <f>G111*H111</f>
        <v>720</v>
      </c>
      <c r="J111" s="9"/>
    </row>
    <row r="112" spans="1:10" s="6" customFormat="1" ht="23.25" customHeight="1" x14ac:dyDescent="0.25">
      <c r="A112" s="17"/>
      <c r="B112" s="116"/>
      <c r="C112" s="116"/>
      <c r="D112" s="39"/>
      <c r="E112" s="40"/>
      <c r="F112" s="173"/>
      <c r="G112" s="136"/>
      <c r="H112" s="136"/>
      <c r="I112" s="100"/>
      <c r="J112" s="9"/>
    </row>
    <row r="113" spans="1:10" s="6" customFormat="1" ht="114" x14ac:dyDescent="0.25">
      <c r="A113" s="17"/>
      <c r="B113" s="116" t="s">
        <v>776</v>
      </c>
      <c r="C113" s="116"/>
      <c r="D113" s="39" t="s">
        <v>777</v>
      </c>
      <c r="E113" s="40"/>
      <c r="F113" s="173" t="s">
        <v>141</v>
      </c>
      <c r="G113" s="136">
        <v>6</v>
      </c>
      <c r="H113" s="136">
        <v>581.29999999999995</v>
      </c>
      <c r="I113" s="100">
        <f>G113*H113</f>
        <v>3487.7999999999997</v>
      </c>
      <c r="J113" s="9"/>
    </row>
    <row r="114" spans="1:10" s="6" customFormat="1" x14ac:dyDescent="0.25">
      <c r="A114" s="17"/>
      <c r="B114" s="116"/>
      <c r="C114" s="116"/>
      <c r="D114" s="39" t="s">
        <v>778</v>
      </c>
      <c r="E114" s="40"/>
      <c r="F114" s="173" t="s">
        <v>141</v>
      </c>
      <c r="G114" s="136">
        <v>6</v>
      </c>
      <c r="H114" s="136">
        <v>51.3</v>
      </c>
      <c r="I114" s="100">
        <f>G114*H114</f>
        <v>307.79999999999995</v>
      </c>
      <c r="J114" s="9"/>
    </row>
    <row r="115" spans="1:10" s="6" customFormat="1" x14ac:dyDescent="0.25">
      <c r="A115" s="17"/>
      <c r="B115" s="116"/>
      <c r="C115" s="116"/>
      <c r="D115" s="39"/>
      <c r="E115" s="40"/>
      <c r="G115" s="136"/>
      <c r="H115" s="136"/>
      <c r="I115" s="100"/>
      <c r="J115" s="9"/>
    </row>
    <row r="116" spans="1:10" s="6" customFormat="1" ht="63" x14ac:dyDescent="0.25">
      <c r="A116" s="17"/>
      <c r="B116" s="116" t="s">
        <v>779</v>
      </c>
      <c r="C116" s="116"/>
      <c r="D116" s="39" t="s">
        <v>780</v>
      </c>
      <c r="E116" s="40"/>
      <c r="F116" s="173" t="s">
        <v>141</v>
      </c>
      <c r="G116" s="136">
        <v>15</v>
      </c>
      <c r="H116" s="136">
        <v>47.38</v>
      </c>
      <c r="I116" s="100">
        <f>G116*H116</f>
        <v>710.7</v>
      </c>
      <c r="J116" s="9"/>
    </row>
    <row r="117" spans="1:10" s="6" customFormat="1" x14ac:dyDescent="0.25">
      <c r="A117" s="17"/>
      <c r="B117" s="116"/>
      <c r="C117" s="116"/>
      <c r="D117" s="39" t="s">
        <v>356</v>
      </c>
      <c r="E117" s="40"/>
      <c r="F117" s="173" t="s">
        <v>141</v>
      </c>
      <c r="G117" s="136">
        <v>15</v>
      </c>
      <c r="H117" s="136">
        <v>4.5</v>
      </c>
      <c r="I117" s="100">
        <f>G117*H117</f>
        <v>67.5</v>
      </c>
      <c r="J117" s="9"/>
    </row>
    <row r="118" spans="1:10" s="6" customFormat="1" x14ac:dyDescent="0.25">
      <c r="A118" s="17"/>
      <c r="B118" s="116"/>
      <c r="C118" s="116"/>
      <c r="D118" s="39"/>
      <c r="E118" s="40"/>
      <c r="F118" s="173"/>
      <c r="G118" s="136"/>
      <c r="H118" s="41"/>
      <c r="I118" s="99"/>
      <c r="J118" s="9"/>
    </row>
    <row r="119" spans="1:10" s="6" customFormat="1" ht="110.25" x14ac:dyDescent="0.25">
      <c r="A119" s="17" t="s">
        <v>129</v>
      </c>
      <c r="B119" s="116" t="s">
        <v>369</v>
      </c>
      <c r="C119" s="116"/>
      <c r="D119" s="39" t="s">
        <v>698</v>
      </c>
      <c r="E119" s="40"/>
      <c r="F119" s="173" t="s">
        <v>141</v>
      </c>
      <c r="G119" s="136">
        <v>8</v>
      </c>
      <c r="H119" s="90">
        <v>117</v>
      </c>
      <c r="I119" s="100">
        <f>G119*H119</f>
        <v>936</v>
      </c>
      <c r="J119" s="9"/>
    </row>
    <row r="120" spans="1:10" s="6" customFormat="1" x14ac:dyDescent="0.25">
      <c r="A120" s="17" t="s">
        <v>129</v>
      </c>
      <c r="B120" s="116"/>
      <c r="C120" s="116"/>
      <c r="D120" s="56"/>
      <c r="E120" s="40"/>
      <c r="F120" s="173"/>
      <c r="G120" s="136"/>
      <c r="H120" s="89"/>
      <c r="I120" s="99"/>
      <c r="J120" s="9"/>
    </row>
    <row r="121" spans="1:10" s="6" customFormat="1" ht="110.25" x14ac:dyDescent="0.25">
      <c r="A121" s="17" t="s">
        <v>129</v>
      </c>
      <c r="B121" s="116" t="s">
        <v>375</v>
      </c>
      <c r="C121" s="116"/>
      <c r="D121" s="39" t="s">
        <v>699</v>
      </c>
      <c r="E121" s="40"/>
      <c r="F121" s="173" t="s">
        <v>141</v>
      </c>
      <c r="G121" s="136">
        <v>3</v>
      </c>
      <c r="H121" s="41">
        <v>117</v>
      </c>
      <c r="I121" s="100">
        <f>G121*H121</f>
        <v>351</v>
      </c>
      <c r="J121" s="9"/>
    </row>
    <row r="122" spans="1:10" s="6" customFormat="1" x14ac:dyDescent="0.25">
      <c r="A122" s="17"/>
      <c r="B122" s="116"/>
      <c r="C122" s="116"/>
      <c r="D122" s="39"/>
      <c r="E122" s="40"/>
      <c r="F122" s="173"/>
      <c r="G122" s="136"/>
      <c r="H122" s="41"/>
      <c r="I122" s="100"/>
      <c r="J122" s="9"/>
    </row>
    <row r="123" spans="1:10" s="6" customFormat="1" ht="88.5" x14ac:dyDescent="0.25">
      <c r="A123" s="17"/>
      <c r="B123" s="116" t="s">
        <v>781</v>
      </c>
      <c r="C123" s="116"/>
      <c r="D123" s="39" t="s">
        <v>782</v>
      </c>
      <c r="E123" s="40"/>
      <c r="F123" s="173" t="s">
        <v>141</v>
      </c>
      <c r="G123" s="136">
        <v>7</v>
      </c>
      <c r="H123" s="136">
        <v>117</v>
      </c>
      <c r="I123" s="100">
        <f>G123*H123</f>
        <v>819</v>
      </c>
      <c r="J123" s="9"/>
    </row>
    <row r="124" spans="1:10" s="6" customFormat="1" x14ac:dyDescent="0.25">
      <c r="A124" s="17"/>
      <c r="B124" s="116"/>
      <c r="C124" s="116"/>
      <c r="D124" s="39"/>
      <c r="E124" s="40"/>
      <c r="F124" s="173"/>
      <c r="G124" s="136"/>
      <c r="H124" s="41"/>
      <c r="I124" s="100"/>
      <c r="J124" s="9"/>
    </row>
    <row r="125" spans="1:10" s="6" customFormat="1" ht="173.25" x14ac:dyDescent="0.25">
      <c r="A125" s="17" t="s">
        <v>129</v>
      </c>
      <c r="B125" s="116" t="s">
        <v>370</v>
      </c>
      <c r="C125" s="116"/>
      <c r="D125" s="39" t="s">
        <v>371</v>
      </c>
      <c r="E125" s="40"/>
      <c r="F125" s="173" t="s">
        <v>141</v>
      </c>
      <c r="G125" s="136">
        <v>9</v>
      </c>
      <c r="H125" s="91">
        <v>117</v>
      </c>
      <c r="I125" s="100">
        <f>G125*H125</f>
        <v>1053</v>
      </c>
      <c r="J125" s="9"/>
    </row>
    <row r="126" spans="1:10" s="6" customFormat="1" x14ac:dyDescent="0.25">
      <c r="A126" s="17" t="s">
        <v>129</v>
      </c>
      <c r="B126" s="116"/>
      <c r="C126" s="116"/>
      <c r="D126" s="39"/>
      <c r="E126" s="40"/>
      <c r="F126" s="173"/>
      <c r="G126" s="136"/>
      <c r="H126" s="41"/>
      <c r="I126" s="99"/>
      <c r="J126" s="9"/>
    </row>
    <row r="127" spans="1:10" s="6" customFormat="1" ht="110.25" x14ac:dyDescent="0.25">
      <c r="A127" s="17" t="s">
        <v>129</v>
      </c>
      <c r="B127" s="116" t="s">
        <v>372</v>
      </c>
      <c r="C127" s="116"/>
      <c r="D127" s="39" t="s">
        <v>373</v>
      </c>
      <c r="E127" s="40"/>
      <c r="F127" s="173" t="s">
        <v>141</v>
      </c>
      <c r="G127" s="136">
        <v>3</v>
      </c>
      <c r="H127" s="91">
        <v>161.4</v>
      </c>
      <c r="I127" s="100">
        <f>G127*H127</f>
        <v>484.20000000000005</v>
      </c>
      <c r="J127" s="9"/>
    </row>
    <row r="128" spans="1:10" s="6" customFormat="1" x14ac:dyDescent="0.25">
      <c r="A128" s="17" t="s">
        <v>129</v>
      </c>
      <c r="B128" s="116"/>
      <c r="C128" s="116"/>
      <c r="D128" s="39"/>
      <c r="E128" s="40"/>
      <c r="F128" s="173"/>
      <c r="G128" s="135"/>
      <c r="H128" s="89"/>
      <c r="I128" s="99"/>
      <c r="J128" s="9"/>
    </row>
    <row r="129" spans="1:10" s="6" customFormat="1" ht="31.5" x14ac:dyDescent="0.25">
      <c r="A129" s="17" t="s">
        <v>129</v>
      </c>
      <c r="B129" s="116"/>
      <c r="C129" s="116"/>
      <c r="D129" s="39" t="s">
        <v>374</v>
      </c>
      <c r="E129" s="40"/>
      <c r="F129" s="173" t="s">
        <v>141</v>
      </c>
      <c r="G129" s="136">
        <v>16</v>
      </c>
      <c r="H129" s="91">
        <v>4.26</v>
      </c>
      <c r="I129" s="100">
        <f>G129*H129</f>
        <v>68.16</v>
      </c>
      <c r="J129" s="9"/>
    </row>
    <row r="130" spans="1:10" s="6" customFormat="1" x14ac:dyDescent="0.25">
      <c r="A130" s="17" t="s">
        <v>129</v>
      </c>
      <c r="B130" s="116"/>
      <c r="C130" s="116"/>
      <c r="D130" s="39"/>
      <c r="E130" s="40"/>
      <c r="F130" s="177"/>
      <c r="G130" s="134"/>
      <c r="H130" s="89"/>
      <c r="I130" s="99"/>
      <c r="J130" s="9"/>
    </row>
    <row r="131" spans="1:10" s="6" customFormat="1" ht="31.5" x14ac:dyDescent="0.25">
      <c r="A131" s="17"/>
      <c r="B131" s="116"/>
      <c r="C131" s="116"/>
      <c r="D131" s="39" t="s">
        <v>783</v>
      </c>
      <c r="E131" s="40"/>
      <c r="F131" s="173" t="s">
        <v>141</v>
      </c>
      <c r="G131" s="136">
        <v>5</v>
      </c>
      <c r="H131" s="91">
        <v>4.26</v>
      </c>
      <c r="I131" s="100">
        <f>G131*H131</f>
        <v>21.299999999999997</v>
      </c>
      <c r="J131" s="9"/>
    </row>
    <row r="132" spans="1:10" s="6" customFormat="1" x14ac:dyDescent="0.25">
      <c r="A132" s="17"/>
      <c r="B132" s="116"/>
      <c r="C132" s="116"/>
      <c r="D132" s="39"/>
      <c r="E132" s="40"/>
      <c r="F132" s="177"/>
      <c r="G132" s="134"/>
      <c r="H132" s="89"/>
      <c r="I132" s="99"/>
      <c r="J132" s="9"/>
    </row>
    <row r="133" spans="1:10" s="6" customFormat="1" ht="31.5" x14ac:dyDescent="0.25">
      <c r="A133" s="17"/>
      <c r="B133" s="116"/>
      <c r="C133" s="116"/>
      <c r="D133" s="39" t="s">
        <v>784</v>
      </c>
      <c r="E133" s="40"/>
      <c r="F133" s="173" t="s">
        <v>141</v>
      </c>
      <c r="G133" s="136">
        <v>2</v>
      </c>
      <c r="H133" s="91">
        <v>4.26</v>
      </c>
      <c r="I133" s="100">
        <f>G133*H133</f>
        <v>8.52</v>
      </c>
      <c r="J133" s="9"/>
    </row>
    <row r="134" spans="1:10" s="6" customFormat="1" x14ac:dyDescent="0.25">
      <c r="A134" s="17"/>
      <c r="B134" s="116"/>
      <c r="C134" s="116"/>
      <c r="D134" s="39"/>
      <c r="E134" s="40"/>
      <c r="F134" s="177"/>
      <c r="G134" s="134"/>
      <c r="H134" s="89"/>
      <c r="I134" s="99"/>
      <c r="J134" s="9"/>
    </row>
    <row r="135" spans="1:10" s="6" customFormat="1" x14ac:dyDescent="0.25">
      <c r="A135" s="17"/>
      <c r="B135" s="116"/>
      <c r="C135" s="116"/>
      <c r="D135" s="39"/>
      <c r="E135" s="40"/>
      <c r="F135" s="177"/>
      <c r="G135" s="134"/>
      <c r="H135" s="89"/>
      <c r="I135" s="99"/>
      <c r="J135" s="9"/>
    </row>
    <row r="136" spans="1:10" s="6" customFormat="1" x14ac:dyDescent="0.25">
      <c r="A136" s="17" t="s">
        <v>129</v>
      </c>
      <c r="B136" s="116"/>
      <c r="C136" s="116"/>
      <c r="D136" s="39" t="s">
        <v>163</v>
      </c>
      <c r="E136" s="40"/>
      <c r="F136" s="62" t="s">
        <v>164</v>
      </c>
      <c r="G136" s="109">
        <v>0.03</v>
      </c>
      <c r="H136" s="41">
        <f>SUM(I50:I130)</f>
        <v>51876.01999999999</v>
      </c>
      <c r="I136" s="100">
        <f>G136*H136</f>
        <v>1556.2805999999996</v>
      </c>
      <c r="J136" s="9"/>
    </row>
    <row r="137" spans="1:10" s="6" customFormat="1" x14ac:dyDescent="0.25">
      <c r="A137" s="17" t="s">
        <v>129</v>
      </c>
      <c r="B137" s="116"/>
      <c r="C137" s="116"/>
      <c r="D137" s="39"/>
      <c r="E137" s="40"/>
      <c r="F137" s="62"/>
      <c r="G137" s="137"/>
      <c r="H137" s="41"/>
      <c r="I137" s="92"/>
      <c r="J137" s="9"/>
    </row>
    <row r="138" spans="1:10" s="2" customFormat="1" ht="34.5" customHeight="1" x14ac:dyDescent="0.25">
      <c r="A138" s="17" t="s">
        <v>129</v>
      </c>
      <c r="B138" s="116"/>
      <c r="C138" s="116"/>
      <c r="D138" s="39" t="s">
        <v>125</v>
      </c>
      <c r="E138" s="40"/>
      <c r="F138" s="62" t="s">
        <v>167</v>
      </c>
      <c r="G138" s="137">
        <v>1</v>
      </c>
      <c r="H138" s="41">
        <v>235</v>
      </c>
      <c r="I138" s="100">
        <f>G138*H138</f>
        <v>235</v>
      </c>
      <c r="J138" s="11"/>
    </row>
    <row r="139" spans="1:10" s="2" customFormat="1" ht="14.25" customHeight="1" x14ac:dyDescent="0.25">
      <c r="A139" s="17" t="s">
        <v>129</v>
      </c>
      <c r="B139" s="116"/>
      <c r="C139" s="116"/>
      <c r="D139" s="39"/>
      <c r="E139" s="40"/>
      <c r="F139" s="62"/>
      <c r="G139" s="137"/>
      <c r="H139" s="41"/>
      <c r="I139" s="92"/>
      <c r="J139" s="11"/>
    </row>
    <row r="140" spans="1:10" s="6" customFormat="1" ht="31.5" x14ac:dyDescent="0.25">
      <c r="A140" s="17" t="s">
        <v>129</v>
      </c>
      <c r="B140" s="116"/>
      <c r="C140" s="116"/>
      <c r="D140" s="39" t="s">
        <v>586</v>
      </c>
      <c r="E140" s="40"/>
      <c r="F140" s="62" t="s">
        <v>167</v>
      </c>
      <c r="G140" s="137">
        <v>1</v>
      </c>
      <c r="H140" s="41">
        <v>105</v>
      </c>
      <c r="I140" s="100">
        <f>G140*H140</f>
        <v>105</v>
      </c>
      <c r="J140" s="9"/>
    </row>
    <row r="141" spans="1:10" s="6" customFormat="1" x14ac:dyDescent="0.25">
      <c r="A141" s="17"/>
      <c r="B141" s="116"/>
      <c r="C141" s="116"/>
      <c r="D141" s="39"/>
      <c r="E141" s="40"/>
      <c r="F141" s="62"/>
      <c r="G141" s="137"/>
      <c r="H141" s="41"/>
      <c r="I141" s="100"/>
      <c r="J141" s="9"/>
    </row>
    <row r="142" spans="1:10" s="6" customFormat="1" x14ac:dyDescent="0.25">
      <c r="A142" s="17"/>
      <c r="B142" s="116"/>
      <c r="C142" s="116"/>
      <c r="D142" s="39" t="s">
        <v>749</v>
      </c>
      <c r="E142" s="40"/>
      <c r="F142" s="62" t="s">
        <v>141</v>
      </c>
      <c r="G142" s="137">
        <v>25</v>
      </c>
      <c r="H142" s="41">
        <v>2</v>
      </c>
      <c r="I142" s="100">
        <f t="shared" ref="I142" si="11">G142*H142</f>
        <v>50</v>
      </c>
      <c r="J142" s="9"/>
    </row>
    <row r="143" spans="1:10" s="6" customFormat="1" x14ac:dyDescent="0.25">
      <c r="A143" s="17"/>
      <c r="B143" s="116"/>
      <c r="C143" s="116"/>
      <c r="D143" s="39"/>
      <c r="E143" s="40"/>
      <c r="F143" s="62"/>
      <c r="G143" s="137"/>
      <c r="H143" s="41"/>
      <c r="I143" s="100"/>
      <c r="J143" s="9"/>
    </row>
    <row r="144" spans="1:10" s="6" customFormat="1" x14ac:dyDescent="0.25">
      <c r="A144" s="17" t="s">
        <v>129</v>
      </c>
      <c r="B144" s="116"/>
      <c r="C144" s="116"/>
      <c r="D144" s="39"/>
      <c r="E144" s="40"/>
      <c r="F144" s="62"/>
      <c r="G144" s="137"/>
      <c r="H144" s="41"/>
      <c r="I144" s="92"/>
      <c r="J144" s="9"/>
    </row>
    <row r="145" spans="1:10" s="4" customFormat="1" ht="16.5" thickBot="1" x14ac:dyDescent="0.3">
      <c r="A145" s="49" t="s">
        <v>129</v>
      </c>
      <c r="B145" s="117" t="s">
        <v>136</v>
      </c>
      <c r="C145" s="117"/>
      <c r="D145" s="50" t="s">
        <v>25</v>
      </c>
      <c r="E145" s="78"/>
      <c r="F145" s="178"/>
      <c r="G145" s="168"/>
      <c r="H145" s="155"/>
      <c r="I145" s="101">
        <f>SUBTOTAL(9,I50:I144)</f>
        <v>53852.120599999987</v>
      </c>
      <c r="J145" s="5"/>
    </row>
    <row r="146" spans="1:10" s="4" customFormat="1" ht="16.5" thickTop="1" x14ac:dyDescent="0.25">
      <c r="A146" s="17"/>
      <c r="B146" s="111"/>
      <c r="C146" s="111"/>
      <c r="D146" s="17"/>
      <c r="E146" s="23"/>
      <c r="F146" s="173"/>
      <c r="G146" s="139"/>
      <c r="H146" s="150"/>
      <c r="I146" s="97"/>
      <c r="J146" s="5"/>
    </row>
    <row r="147" spans="1:10" s="6" customFormat="1" x14ac:dyDescent="0.25">
      <c r="A147" s="26"/>
      <c r="B147" s="116"/>
      <c r="C147" s="116"/>
      <c r="D147" s="39"/>
      <c r="E147" s="40"/>
      <c r="F147" s="62"/>
      <c r="G147" s="137"/>
      <c r="H147" s="41"/>
      <c r="I147" s="92"/>
      <c r="J147" s="9"/>
    </row>
    <row r="148" spans="1:10" s="12" customFormat="1" x14ac:dyDescent="0.25">
      <c r="A148" s="29" t="str">
        <f>B148</f>
        <v>II.</v>
      </c>
      <c r="B148" s="113" t="s">
        <v>130</v>
      </c>
      <c r="C148" s="113"/>
      <c r="D148" s="32" t="s">
        <v>168</v>
      </c>
      <c r="E148" s="72"/>
      <c r="F148" s="171" t="s">
        <v>31</v>
      </c>
      <c r="G148" s="164" t="s">
        <v>32</v>
      </c>
      <c r="H148" s="147" t="s">
        <v>33</v>
      </c>
      <c r="I148" s="95" t="s">
        <v>34</v>
      </c>
      <c r="J148" s="13"/>
    </row>
    <row r="149" spans="1:10" s="6" customFormat="1" x14ac:dyDescent="0.25">
      <c r="A149" s="26" t="str">
        <f>A148</f>
        <v>II.</v>
      </c>
      <c r="B149" s="116"/>
      <c r="C149" s="116"/>
      <c r="D149" s="39"/>
      <c r="E149" s="40"/>
      <c r="F149" s="62"/>
      <c r="G149" s="137"/>
      <c r="H149" s="41"/>
      <c r="I149" s="92"/>
      <c r="J149" s="9"/>
    </row>
    <row r="150" spans="1:10" s="6" customFormat="1" x14ac:dyDescent="0.25">
      <c r="A150" s="26" t="str">
        <f t="shared" ref="A150:A213" si="12">A149</f>
        <v>II.</v>
      </c>
      <c r="B150" s="116"/>
      <c r="C150" s="116"/>
      <c r="D150" s="39" t="s">
        <v>139</v>
      </c>
      <c r="E150" s="40"/>
      <c r="F150" s="62"/>
      <c r="G150" s="137"/>
      <c r="H150" s="41"/>
      <c r="I150" s="92"/>
      <c r="J150" s="9"/>
    </row>
    <row r="151" spans="1:10" s="6" customFormat="1" x14ac:dyDescent="0.25">
      <c r="A151" s="26" t="str">
        <f t="shared" si="12"/>
        <v>II.</v>
      </c>
      <c r="B151" s="116"/>
      <c r="C151" s="116"/>
      <c r="D151" s="39"/>
      <c r="E151" s="40"/>
      <c r="F151" s="62"/>
      <c r="G151" s="137"/>
      <c r="H151" s="41"/>
      <c r="I151" s="92"/>
      <c r="J151" s="9"/>
    </row>
    <row r="152" spans="1:10" s="6" customFormat="1" x14ac:dyDescent="0.25">
      <c r="A152" s="26" t="str">
        <f t="shared" si="12"/>
        <v>II.</v>
      </c>
      <c r="B152" s="116" t="s">
        <v>140</v>
      </c>
      <c r="C152" s="116"/>
      <c r="D152" s="39" t="s">
        <v>575</v>
      </c>
      <c r="E152" s="40"/>
      <c r="F152" s="62" t="s">
        <v>169</v>
      </c>
      <c r="G152" s="137">
        <v>6</v>
      </c>
      <c r="H152" s="41">
        <v>36</v>
      </c>
      <c r="I152" s="100">
        <f>G152*H152</f>
        <v>216</v>
      </c>
      <c r="J152" s="9"/>
    </row>
    <row r="153" spans="1:10" s="6" customFormat="1" x14ac:dyDescent="0.25">
      <c r="A153" s="26" t="str">
        <f t="shared" si="12"/>
        <v>II.</v>
      </c>
      <c r="B153" s="116"/>
      <c r="C153" s="116"/>
      <c r="D153" s="39"/>
      <c r="E153" s="40"/>
      <c r="F153" s="62"/>
      <c r="G153" s="137"/>
      <c r="H153" s="41"/>
      <c r="I153" s="92"/>
      <c r="J153" s="9"/>
    </row>
    <row r="154" spans="1:10" s="6" customFormat="1" x14ac:dyDescent="0.25">
      <c r="A154" s="26" t="str">
        <f t="shared" si="12"/>
        <v>II.</v>
      </c>
      <c r="B154" s="116" t="s">
        <v>127</v>
      </c>
      <c r="C154" s="116"/>
      <c r="D154" s="39" t="s">
        <v>231</v>
      </c>
      <c r="E154" s="40"/>
      <c r="F154" s="62" t="s">
        <v>167</v>
      </c>
      <c r="G154" s="137">
        <v>2</v>
      </c>
      <c r="H154" s="41">
        <v>17</v>
      </c>
      <c r="I154" s="100">
        <f>G154*H154</f>
        <v>34</v>
      </c>
      <c r="J154" s="9"/>
    </row>
    <row r="155" spans="1:10" s="6" customFormat="1" x14ac:dyDescent="0.25">
      <c r="A155" s="26" t="str">
        <f t="shared" si="12"/>
        <v>II.</v>
      </c>
      <c r="B155" s="116"/>
      <c r="C155" s="116"/>
      <c r="D155" s="39"/>
      <c r="E155" s="40"/>
      <c r="F155" s="62"/>
      <c r="G155" s="137"/>
      <c r="H155" s="41"/>
      <c r="I155" s="92"/>
      <c r="J155" s="9"/>
    </row>
    <row r="156" spans="1:10" s="6" customFormat="1" x14ac:dyDescent="0.25">
      <c r="A156" s="26" t="str">
        <f t="shared" si="12"/>
        <v>II.</v>
      </c>
      <c r="B156" s="116" t="s">
        <v>142</v>
      </c>
      <c r="C156" s="116"/>
      <c r="D156" s="39" t="s">
        <v>626</v>
      </c>
      <c r="E156" s="40"/>
      <c r="F156" s="62" t="s">
        <v>169</v>
      </c>
      <c r="G156" s="137">
        <v>47</v>
      </c>
      <c r="H156" s="41">
        <v>28</v>
      </c>
      <c r="I156" s="100">
        <f>G156*H156</f>
        <v>1316</v>
      </c>
      <c r="J156" s="9"/>
    </row>
    <row r="157" spans="1:10" s="6" customFormat="1" x14ac:dyDescent="0.25">
      <c r="A157" s="26" t="str">
        <f t="shared" si="12"/>
        <v>II.</v>
      </c>
      <c r="B157" s="116"/>
      <c r="C157" s="116"/>
      <c r="D157" s="39"/>
      <c r="E157" s="40"/>
      <c r="F157" s="62"/>
      <c r="G157" s="137"/>
      <c r="H157" s="41"/>
      <c r="I157" s="92"/>
      <c r="J157" s="9"/>
    </row>
    <row r="158" spans="1:10" s="6" customFormat="1" x14ac:dyDescent="0.25">
      <c r="A158" s="26" t="str">
        <f t="shared" si="12"/>
        <v>II.</v>
      </c>
      <c r="B158" s="116" t="s">
        <v>143</v>
      </c>
      <c r="C158" s="116"/>
      <c r="D158" s="39" t="s">
        <v>627</v>
      </c>
      <c r="E158" s="40"/>
      <c r="F158" s="62" t="s">
        <v>167</v>
      </c>
      <c r="G158" s="137">
        <v>4</v>
      </c>
      <c r="H158" s="41">
        <v>15</v>
      </c>
      <c r="I158" s="100">
        <f>G158*H158</f>
        <v>60</v>
      </c>
      <c r="J158" s="9"/>
    </row>
    <row r="159" spans="1:10" s="6" customFormat="1" x14ac:dyDescent="0.25">
      <c r="A159" s="26" t="str">
        <f t="shared" si="12"/>
        <v>II.</v>
      </c>
      <c r="B159" s="116"/>
      <c r="C159" s="116"/>
      <c r="D159" s="39"/>
      <c r="E159" s="40"/>
      <c r="F159" s="62"/>
      <c r="G159" s="137"/>
      <c r="H159" s="41"/>
      <c r="I159" s="92"/>
      <c r="J159" s="9"/>
    </row>
    <row r="160" spans="1:10" s="6" customFormat="1" x14ac:dyDescent="0.25">
      <c r="A160" s="26" t="str">
        <f t="shared" si="12"/>
        <v>II.</v>
      </c>
      <c r="B160" s="116" t="s">
        <v>144</v>
      </c>
      <c r="C160" s="116"/>
      <c r="D160" s="39" t="s">
        <v>576</v>
      </c>
      <c r="E160" s="40"/>
      <c r="F160" s="62" t="s">
        <v>169</v>
      </c>
      <c r="G160" s="137">
        <v>42</v>
      </c>
      <c r="H160" s="41">
        <v>25</v>
      </c>
      <c r="I160" s="100">
        <f>G160*H160</f>
        <v>1050</v>
      </c>
      <c r="J160" s="9"/>
    </row>
    <row r="161" spans="1:10" s="6" customFormat="1" x14ac:dyDescent="0.25">
      <c r="A161" s="26" t="str">
        <f t="shared" si="12"/>
        <v>II.</v>
      </c>
      <c r="B161" s="116"/>
      <c r="C161" s="116"/>
      <c r="D161" s="39"/>
      <c r="E161" s="40"/>
      <c r="F161" s="62"/>
      <c r="G161" s="137"/>
      <c r="H161" s="41"/>
      <c r="I161" s="92"/>
      <c r="J161" s="9"/>
    </row>
    <row r="162" spans="1:10" s="6" customFormat="1" x14ac:dyDescent="0.25">
      <c r="A162" s="26" t="str">
        <f t="shared" si="12"/>
        <v>II.</v>
      </c>
      <c r="B162" s="116" t="s">
        <v>145</v>
      </c>
      <c r="C162" s="116"/>
      <c r="D162" s="39" t="s">
        <v>578</v>
      </c>
      <c r="E162" s="40"/>
      <c r="F162" s="62" t="s">
        <v>167</v>
      </c>
      <c r="G162" s="137">
        <v>4</v>
      </c>
      <c r="H162" s="41">
        <v>15</v>
      </c>
      <c r="I162" s="100">
        <f>G162*H162</f>
        <v>60</v>
      </c>
      <c r="J162" s="9"/>
    </row>
    <row r="163" spans="1:10" s="6" customFormat="1" x14ac:dyDescent="0.25">
      <c r="A163" s="26" t="str">
        <f t="shared" si="12"/>
        <v>II.</v>
      </c>
      <c r="B163" s="116"/>
      <c r="C163" s="116"/>
      <c r="D163" s="39"/>
      <c r="E163" s="40"/>
      <c r="F163" s="62"/>
      <c r="G163" s="137"/>
      <c r="H163" s="41"/>
      <c r="I163" s="92"/>
      <c r="J163" s="9"/>
    </row>
    <row r="164" spans="1:10" s="6" customFormat="1" x14ac:dyDescent="0.25">
      <c r="A164" s="26" t="str">
        <f t="shared" si="12"/>
        <v>II.</v>
      </c>
      <c r="B164" s="116" t="s">
        <v>146</v>
      </c>
      <c r="C164" s="116"/>
      <c r="D164" s="39" t="s">
        <v>577</v>
      </c>
      <c r="E164" s="40"/>
      <c r="F164" s="62" t="s">
        <v>169</v>
      </c>
      <c r="G164" s="137">
        <v>13</v>
      </c>
      <c r="H164" s="41">
        <v>21</v>
      </c>
      <c r="I164" s="100">
        <f>G164*H164</f>
        <v>273</v>
      </c>
      <c r="J164" s="9"/>
    </row>
    <row r="165" spans="1:10" s="6" customFormat="1" x14ac:dyDescent="0.25">
      <c r="A165" s="26" t="str">
        <f t="shared" si="12"/>
        <v>II.</v>
      </c>
      <c r="B165" s="116"/>
      <c r="C165" s="116"/>
      <c r="D165" s="39"/>
      <c r="E165" s="40"/>
      <c r="F165" s="62"/>
      <c r="G165" s="137"/>
      <c r="H165" s="41"/>
      <c r="I165" s="92"/>
      <c r="J165" s="9"/>
    </row>
    <row r="166" spans="1:10" s="6" customFormat="1" x14ac:dyDescent="0.25">
      <c r="A166" s="26" t="str">
        <f t="shared" si="12"/>
        <v>II.</v>
      </c>
      <c r="B166" s="116" t="s">
        <v>147</v>
      </c>
      <c r="C166" s="116"/>
      <c r="D166" s="39" t="s">
        <v>579</v>
      </c>
      <c r="E166" s="40"/>
      <c r="F166" s="62" t="s">
        <v>167</v>
      </c>
      <c r="G166" s="137">
        <v>4</v>
      </c>
      <c r="H166" s="41">
        <v>15</v>
      </c>
      <c r="I166" s="100">
        <f>G166*H166</f>
        <v>60</v>
      </c>
      <c r="J166" s="9"/>
    </row>
    <row r="167" spans="1:10" s="6" customFormat="1" x14ac:dyDescent="0.25">
      <c r="A167" s="26" t="str">
        <f t="shared" si="12"/>
        <v>II.</v>
      </c>
      <c r="B167" s="116"/>
      <c r="C167" s="116"/>
      <c r="D167" s="39"/>
      <c r="E167" s="40"/>
      <c r="F167" s="62"/>
      <c r="G167" s="137"/>
      <c r="H167" s="41"/>
      <c r="I167" s="92"/>
      <c r="J167" s="9"/>
    </row>
    <row r="168" spans="1:10" s="6" customFormat="1" ht="18" x14ac:dyDescent="0.25">
      <c r="A168" s="26" t="str">
        <f t="shared" si="12"/>
        <v>II.</v>
      </c>
      <c r="B168" s="116" t="s">
        <v>148</v>
      </c>
      <c r="C168" s="116"/>
      <c r="D168" s="39" t="s">
        <v>725</v>
      </c>
      <c r="E168" s="40"/>
      <c r="F168" s="62" t="s">
        <v>169</v>
      </c>
      <c r="G168" s="137">
        <v>35</v>
      </c>
      <c r="H168" s="41">
        <v>7</v>
      </c>
      <c r="I168" s="100">
        <f>G168*H168</f>
        <v>245</v>
      </c>
      <c r="J168" s="9"/>
    </row>
    <row r="169" spans="1:10" s="6" customFormat="1" x14ac:dyDescent="0.25">
      <c r="A169" s="26" t="str">
        <f t="shared" si="12"/>
        <v>II.</v>
      </c>
      <c r="B169" s="116"/>
      <c r="C169" s="116"/>
      <c r="D169" s="39"/>
      <c r="E169" s="40"/>
      <c r="F169" s="62"/>
      <c r="G169" s="137"/>
      <c r="H169" s="41"/>
      <c r="I169" s="92"/>
      <c r="J169" s="9"/>
    </row>
    <row r="170" spans="1:10" s="6" customFormat="1" ht="18" x14ac:dyDescent="0.25">
      <c r="A170" s="26" t="str">
        <f t="shared" si="12"/>
        <v>II.</v>
      </c>
      <c r="B170" s="116" t="s">
        <v>149</v>
      </c>
      <c r="C170" s="116"/>
      <c r="D170" s="39" t="s">
        <v>726</v>
      </c>
      <c r="E170" s="40"/>
      <c r="F170" s="62" t="s">
        <v>169</v>
      </c>
      <c r="G170" s="137">
        <v>63</v>
      </c>
      <c r="H170" s="41">
        <v>6.4</v>
      </c>
      <c r="I170" s="100">
        <f>G170*H170</f>
        <v>403.20000000000005</v>
      </c>
      <c r="J170" s="9"/>
    </row>
    <row r="171" spans="1:10" s="6" customFormat="1" x14ac:dyDescent="0.25">
      <c r="A171" s="26" t="str">
        <f t="shared" si="12"/>
        <v>II.</v>
      </c>
      <c r="B171" s="116"/>
      <c r="C171" s="116"/>
      <c r="D171" s="39"/>
      <c r="E171" s="40"/>
      <c r="F171" s="62"/>
      <c r="G171" s="137"/>
      <c r="H171" s="41"/>
      <c r="I171" s="92"/>
      <c r="J171" s="9"/>
    </row>
    <row r="172" spans="1:10" s="6" customFormat="1" ht="18" x14ac:dyDescent="0.25">
      <c r="A172" s="26" t="str">
        <f t="shared" si="12"/>
        <v>II.</v>
      </c>
      <c r="B172" s="116" t="s">
        <v>150</v>
      </c>
      <c r="C172" s="116"/>
      <c r="D172" s="39" t="s">
        <v>727</v>
      </c>
      <c r="E172" s="40"/>
      <c r="F172" s="62" t="s">
        <v>169</v>
      </c>
      <c r="G172" s="137">
        <v>810</v>
      </c>
      <c r="H172" s="41">
        <v>3.5</v>
      </c>
      <c r="I172" s="100">
        <f>G172*H172</f>
        <v>2835</v>
      </c>
      <c r="J172" s="9"/>
    </row>
    <row r="173" spans="1:10" s="6" customFormat="1" x14ac:dyDescent="0.25">
      <c r="A173" s="26" t="str">
        <f t="shared" si="12"/>
        <v>II.</v>
      </c>
      <c r="B173" s="116"/>
      <c r="C173" s="116"/>
      <c r="D173" s="39"/>
      <c r="E173" s="40"/>
      <c r="F173" s="62"/>
      <c r="G173" s="136"/>
      <c r="H173" s="91"/>
      <c r="I173" s="92"/>
      <c r="J173" s="9"/>
    </row>
    <row r="174" spans="1:10" s="6" customFormat="1" ht="18" x14ac:dyDescent="0.25">
      <c r="A174" s="26" t="str">
        <f t="shared" si="12"/>
        <v>II.</v>
      </c>
      <c r="B174" s="116" t="s">
        <v>151</v>
      </c>
      <c r="C174" s="116"/>
      <c r="D174" s="39" t="s">
        <v>728</v>
      </c>
      <c r="E174" s="40"/>
      <c r="F174" s="62" t="s">
        <v>169</v>
      </c>
      <c r="G174" s="137">
        <v>6200</v>
      </c>
      <c r="H174" s="41">
        <v>1.1200000000000001</v>
      </c>
      <c r="I174" s="100">
        <f>G174*H174</f>
        <v>6944.0000000000009</v>
      </c>
      <c r="J174" s="9"/>
    </row>
    <row r="175" spans="1:10" s="6" customFormat="1" x14ac:dyDescent="0.25">
      <c r="A175" s="26" t="str">
        <f t="shared" si="12"/>
        <v>II.</v>
      </c>
      <c r="B175" s="116"/>
      <c r="C175" s="116"/>
      <c r="D175" s="39"/>
      <c r="E175" s="40"/>
      <c r="F175" s="62"/>
      <c r="G175" s="137"/>
      <c r="H175" s="41"/>
      <c r="I175" s="92"/>
      <c r="J175" s="9"/>
    </row>
    <row r="176" spans="1:10" s="6" customFormat="1" ht="18" x14ac:dyDescent="0.25">
      <c r="A176" s="26" t="str">
        <f t="shared" si="12"/>
        <v>II.</v>
      </c>
      <c r="B176" s="116" t="s">
        <v>152</v>
      </c>
      <c r="C176" s="116"/>
      <c r="D176" s="39" t="s">
        <v>729</v>
      </c>
      <c r="E176" s="40"/>
      <c r="F176" s="62" t="s">
        <v>169</v>
      </c>
      <c r="G176" s="137">
        <v>570</v>
      </c>
      <c r="H176" s="41">
        <v>1.26</v>
      </c>
      <c r="I176" s="100">
        <f>G176*H176</f>
        <v>718.2</v>
      </c>
      <c r="J176" s="9"/>
    </row>
    <row r="177" spans="1:10" s="6" customFormat="1" x14ac:dyDescent="0.25">
      <c r="A177" s="26" t="str">
        <f t="shared" si="12"/>
        <v>II.</v>
      </c>
      <c r="B177" s="116"/>
      <c r="C177" s="116"/>
      <c r="D177" s="39"/>
      <c r="E177" s="40"/>
      <c r="F177" s="62"/>
      <c r="G177" s="137"/>
      <c r="H177" s="41"/>
      <c r="I177" s="92"/>
      <c r="J177" s="9"/>
    </row>
    <row r="178" spans="1:10" s="6" customFormat="1" ht="18" x14ac:dyDescent="0.25">
      <c r="A178" s="26" t="str">
        <f t="shared" si="12"/>
        <v>II.</v>
      </c>
      <c r="B178" s="116" t="s">
        <v>153</v>
      </c>
      <c r="C178" s="116"/>
      <c r="D178" s="39" t="s">
        <v>730</v>
      </c>
      <c r="E178" s="40"/>
      <c r="F178" s="62" t="s">
        <v>169</v>
      </c>
      <c r="G178" s="137">
        <v>690</v>
      </c>
      <c r="H178" s="41">
        <v>1.54</v>
      </c>
      <c r="I178" s="100">
        <f>G178*H178</f>
        <v>1062.6000000000001</v>
      </c>
      <c r="J178" s="9"/>
    </row>
    <row r="179" spans="1:10" s="6" customFormat="1" x14ac:dyDescent="0.25">
      <c r="A179" s="26" t="str">
        <f t="shared" si="12"/>
        <v>II.</v>
      </c>
      <c r="B179" s="116"/>
      <c r="C179" s="116"/>
      <c r="D179" s="39"/>
      <c r="E179" s="40"/>
      <c r="F179" s="62"/>
      <c r="G179" s="137"/>
      <c r="H179" s="41"/>
      <c r="I179" s="92"/>
      <c r="J179" s="9"/>
    </row>
    <row r="180" spans="1:10" s="6" customFormat="1" ht="18" x14ac:dyDescent="0.25">
      <c r="A180" s="26" t="str">
        <f t="shared" si="12"/>
        <v>II.</v>
      </c>
      <c r="B180" s="116" t="s">
        <v>154</v>
      </c>
      <c r="C180" s="116"/>
      <c r="D180" s="39" t="s">
        <v>731</v>
      </c>
      <c r="E180" s="40"/>
      <c r="F180" s="62" t="s">
        <v>169</v>
      </c>
      <c r="G180" s="137">
        <v>195</v>
      </c>
      <c r="H180" s="41">
        <v>0.96</v>
      </c>
      <c r="I180" s="100">
        <f>G180*H180</f>
        <v>187.2</v>
      </c>
      <c r="J180" s="9"/>
    </row>
    <row r="181" spans="1:10" s="6" customFormat="1" x14ac:dyDescent="0.25">
      <c r="A181" s="26" t="str">
        <f t="shared" si="12"/>
        <v>II.</v>
      </c>
      <c r="B181" s="116"/>
      <c r="C181" s="116"/>
      <c r="D181" s="39"/>
      <c r="E181" s="40"/>
      <c r="F181" s="62"/>
      <c r="G181" s="137"/>
      <c r="H181" s="41"/>
      <c r="I181" s="92"/>
      <c r="J181" s="9"/>
    </row>
    <row r="182" spans="1:10" s="6" customFormat="1" ht="18" x14ac:dyDescent="0.25">
      <c r="A182" s="26" t="str">
        <f t="shared" si="12"/>
        <v>II.</v>
      </c>
      <c r="B182" s="116" t="s">
        <v>155</v>
      </c>
      <c r="C182" s="116"/>
      <c r="D182" s="39" t="s">
        <v>732</v>
      </c>
      <c r="E182" s="40"/>
      <c r="F182" s="62" t="s">
        <v>169</v>
      </c>
      <c r="G182" s="137">
        <v>4680</v>
      </c>
      <c r="H182" s="41">
        <v>1.28</v>
      </c>
      <c r="I182" s="100">
        <f>G182*H182</f>
        <v>5990.4000000000005</v>
      </c>
      <c r="J182" s="9"/>
    </row>
    <row r="183" spans="1:10" s="6" customFormat="1" x14ac:dyDescent="0.25">
      <c r="A183" s="26" t="str">
        <f t="shared" si="12"/>
        <v>II.</v>
      </c>
      <c r="B183" s="116"/>
      <c r="C183" s="116"/>
      <c r="D183" s="39"/>
      <c r="E183" s="40"/>
      <c r="F183" s="62"/>
      <c r="G183" s="137"/>
      <c r="H183" s="41"/>
      <c r="I183" s="92"/>
      <c r="J183" s="9"/>
    </row>
    <row r="184" spans="1:10" s="6" customFormat="1" ht="18" x14ac:dyDescent="0.25">
      <c r="A184" s="26" t="str">
        <f t="shared" si="12"/>
        <v>II.</v>
      </c>
      <c r="B184" s="116" t="s">
        <v>156</v>
      </c>
      <c r="C184" s="116"/>
      <c r="D184" s="39" t="s">
        <v>733</v>
      </c>
      <c r="E184" s="40"/>
      <c r="F184" s="62" t="s">
        <v>169</v>
      </c>
      <c r="G184" s="137">
        <v>130</v>
      </c>
      <c r="H184" s="41">
        <v>1.67</v>
      </c>
      <c r="I184" s="100">
        <f>G184*H184</f>
        <v>217.1</v>
      </c>
      <c r="J184" s="9"/>
    </row>
    <row r="185" spans="1:10" s="6" customFormat="1" x14ac:dyDescent="0.25">
      <c r="A185" s="26" t="str">
        <f t="shared" si="12"/>
        <v>II.</v>
      </c>
      <c r="B185" s="116"/>
      <c r="C185" s="116"/>
      <c r="D185" s="39"/>
      <c r="E185" s="40"/>
      <c r="F185" s="62"/>
      <c r="G185" s="137"/>
      <c r="H185" s="41"/>
      <c r="I185" s="92"/>
      <c r="J185" s="9"/>
    </row>
    <row r="186" spans="1:10" s="6" customFormat="1" x14ac:dyDescent="0.25">
      <c r="A186" s="26" t="str">
        <f t="shared" si="12"/>
        <v>II.</v>
      </c>
      <c r="B186" s="116" t="s">
        <v>157</v>
      </c>
      <c r="C186" s="116"/>
      <c r="D186" s="39" t="s">
        <v>796</v>
      </c>
      <c r="E186" s="40"/>
      <c r="F186" s="62" t="s">
        <v>169</v>
      </c>
      <c r="G186" s="137">
        <v>46</v>
      </c>
      <c r="H186" s="41">
        <v>2.9</v>
      </c>
      <c r="I186" s="100">
        <f>G186*H186</f>
        <v>133.4</v>
      </c>
      <c r="J186" s="9"/>
    </row>
    <row r="187" spans="1:10" s="6" customFormat="1" x14ac:dyDescent="0.25">
      <c r="A187" s="26" t="str">
        <f t="shared" si="12"/>
        <v>II.</v>
      </c>
      <c r="B187" s="116"/>
      <c r="C187" s="116"/>
      <c r="D187" s="39"/>
      <c r="E187" s="40"/>
      <c r="F187" s="62"/>
      <c r="G187" s="137"/>
      <c r="H187" s="41"/>
      <c r="I187" s="92"/>
      <c r="J187" s="9"/>
    </row>
    <row r="188" spans="1:10" s="6" customFormat="1" x14ac:dyDescent="0.25">
      <c r="A188" s="26" t="str">
        <f t="shared" si="12"/>
        <v>II.</v>
      </c>
      <c r="B188" s="116" t="s">
        <v>158</v>
      </c>
      <c r="C188" s="116"/>
      <c r="D188" s="39" t="s">
        <v>40</v>
      </c>
      <c r="E188" s="40"/>
      <c r="F188" s="62" t="s">
        <v>169</v>
      </c>
      <c r="G188" s="137">
        <v>20</v>
      </c>
      <c r="H188" s="41">
        <v>2.2999999999999998</v>
      </c>
      <c r="I188" s="100">
        <f>G188*H188</f>
        <v>46</v>
      </c>
      <c r="J188" s="9"/>
    </row>
    <row r="189" spans="1:10" s="6" customFormat="1" x14ac:dyDescent="0.25">
      <c r="A189" s="26" t="str">
        <f t="shared" si="12"/>
        <v>II.</v>
      </c>
      <c r="B189" s="116"/>
      <c r="C189" s="116"/>
      <c r="D189" s="39"/>
      <c r="E189" s="40"/>
      <c r="F189" s="62"/>
      <c r="G189" s="137"/>
      <c r="H189" s="41"/>
      <c r="I189" s="92"/>
      <c r="J189" s="9"/>
    </row>
    <row r="190" spans="1:10" s="6" customFormat="1" x14ac:dyDescent="0.25">
      <c r="A190" s="26" t="str">
        <f t="shared" si="12"/>
        <v>II.</v>
      </c>
      <c r="B190" s="116" t="s">
        <v>159</v>
      </c>
      <c r="C190" s="116"/>
      <c r="D190" s="39" t="s">
        <v>170</v>
      </c>
      <c r="E190" s="40"/>
      <c r="F190" s="62" t="s">
        <v>169</v>
      </c>
      <c r="G190" s="137">
        <v>730</v>
      </c>
      <c r="H190" s="41">
        <v>1.2</v>
      </c>
      <c r="I190" s="100">
        <f>G190*H190</f>
        <v>876</v>
      </c>
      <c r="J190" s="9"/>
    </row>
    <row r="191" spans="1:10" s="6" customFormat="1" x14ac:dyDescent="0.25">
      <c r="A191" s="26" t="str">
        <f t="shared" si="12"/>
        <v>II.</v>
      </c>
      <c r="B191" s="116"/>
      <c r="C191" s="116"/>
      <c r="D191" s="39"/>
      <c r="E191" s="40"/>
      <c r="F191" s="62"/>
      <c r="G191" s="137"/>
      <c r="H191" s="41"/>
      <c r="I191" s="92"/>
      <c r="J191" s="9"/>
    </row>
    <row r="192" spans="1:10" s="6" customFormat="1" x14ac:dyDescent="0.25">
      <c r="A192" s="26" t="str">
        <f t="shared" si="12"/>
        <v>II.</v>
      </c>
      <c r="B192" s="116" t="s">
        <v>160</v>
      </c>
      <c r="C192" s="116"/>
      <c r="D192" s="39" t="s">
        <v>171</v>
      </c>
      <c r="E192" s="40"/>
      <c r="F192" s="62" t="s">
        <v>169</v>
      </c>
      <c r="G192" s="137">
        <v>5760</v>
      </c>
      <c r="H192" s="41">
        <v>1.23</v>
      </c>
      <c r="I192" s="100">
        <f>G192*H192</f>
        <v>7084.8</v>
      </c>
      <c r="J192" s="9"/>
    </row>
    <row r="193" spans="1:10" s="6" customFormat="1" x14ac:dyDescent="0.25">
      <c r="A193" s="26" t="str">
        <f t="shared" si="12"/>
        <v>II.</v>
      </c>
      <c r="B193" s="116"/>
      <c r="C193" s="116"/>
      <c r="D193" s="39"/>
      <c r="E193" s="40"/>
      <c r="F193" s="62"/>
      <c r="G193" s="137"/>
      <c r="H193" s="41"/>
      <c r="I193" s="92"/>
      <c r="J193" s="9"/>
    </row>
    <row r="194" spans="1:10" s="6" customFormat="1" x14ac:dyDescent="0.25">
      <c r="A194" s="26" t="str">
        <f t="shared" si="12"/>
        <v>II.</v>
      </c>
      <c r="B194" s="116" t="s">
        <v>161</v>
      </c>
      <c r="C194" s="116"/>
      <c r="D194" s="39" t="s">
        <v>172</v>
      </c>
      <c r="E194" s="40"/>
      <c r="F194" s="62" t="s">
        <v>169</v>
      </c>
      <c r="G194" s="137">
        <v>190</v>
      </c>
      <c r="H194" s="41">
        <v>1.35</v>
      </c>
      <c r="I194" s="100">
        <f>G194*H194</f>
        <v>256.5</v>
      </c>
      <c r="J194" s="9"/>
    </row>
    <row r="195" spans="1:10" s="6" customFormat="1" x14ac:dyDescent="0.25">
      <c r="A195" s="26" t="str">
        <f t="shared" si="12"/>
        <v>II.</v>
      </c>
      <c r="B195" s="116"/>
      <c r="C195" s="116"/>
      <c r="D195" s="39"/>
      <c r="E195" s="40"/>
      <c r="F195" s="62"/>
      <c r="G195" s="137"/>
      <c r="H195" s="41"/>
      <c r="I195" s="92"/>
      <c r="J195" s="9"/>
    </row>
    <row r="196" spans="1:10" s="6" customFormat="1" x14ac:dyDescent="0.25">
      <c r="A196" s="26" t="str">
        <f t="shared" si="12"/>
        <v>II.</v>
      </c>
      <c r="B196" s="116" t="s">
        <v>162</v>
      </c>
      <c r="C196" s="116"/>
      <c r="D196" s="39" t="s">
        <v>173</v>
      </c>
      <c r="E196" s="40"/>
      <c r="F196" s="62" t="s">
        <v>169</v>
      </c>
      <c r="G196" s="137">
        <v>105</v>
      </c>
      <c r="H196" s="41">
        <v>1.56</v>
      </c>
      <c r="I196" s="100">
        <f>G196*H196</f>
        <v>163.80000000000001</v>
      </c>
      <c r="J196" s="9"/>
    </row>
    <row r="197" spans="1:10" s="6" customFormat="1" x14ac:dyDescent="0.25">
      <c r="A197" s="26" t="str">
        <f t="shared" si="12"/>
        <v>II.</v>
      </c>
      <c r="B197" s="116"/>
      <c r="C197" s="116"/>
      <c r="D197" s="39"/>
      <c r="E197" s="40"/>
      <c r="F197" s="62"/>
      <c r="G197" s="137"/>
      <c r="H197" s="41"/>
      <c r="I197" s="92"/>
      <c r="J197" s="9"/>
    </row>
    <row r="198" spans="1:10" s="6" customFormat="1" x14ac:dyDescent="0.25">
      <c r="A198" s="26" t="str">
        <f t="shared" si="12"/>
        <v>II.</v>
      </c>
      <c r="B198" s="116" t="s">
        <v>165</v>
      </c>
      <c r="C198" s="116"/>
      <c r="D198" s="39" t="s">
        <v>174</v>
      </c>
      <c r="E198" s="40"/>
      <c r="F198" s="62" t="s">
        <v>169</v>
      </c>
      <c r="G198" s="137">
        <v>42</v>
      </c>
      <c r="H198" s="41">
        <v>2.1</v>
      </c>
      <c r="I198" s="100">
        <f>G198*H198</f>
        <v>88.2</v>
      </c>
      <c r="J198" s="9"/>
    </row>
    <row r="199" spans="1:10" s="6" customFormat="1" x14ac:dyDescent="0.25">
      <c r="A199" s="26" t="str">
        <f t="shared" si="12"/>
        <v>II.</v>
      </c>
      <c r="B199" s="116"/>
      <c r="C199" s="116"/>
      <c r="D199" s="39"/>
      <c r="E199" s="40"/>
      <c r="F199" s="62"/>
      <c r="G199" s="137"/>
      <c r="H199" s="41"/>
      <c r="I199" s="92"/>
      <c r="J199" s="9"/>
    </row>
    <row r="200" spans="1:10" s="6" customFormat="1" x14ac:dyDescent="0.25">
      <c r="A200" s="26" t="str">
        <f t="shared" si="12"/>
        <v>II.</v>
      </c>
      <c r="B200" s="116" t="s">
        <v>166</v>
      </c>
      <c r="C200" s="116"/>
      <c r="D200" s="39" t="s">
        <v>175</v>
      </c>
      <c r="E200" s="40"/>
      <c r="F200" s="62" t="s">
        <v>169</v>
      </c>
      <c r="G200" s="137">
        <v>240</v>
      </c>
      <c r="H200" s="41">
        <v>1.6</v>
      </c>
      <c r="I200" s="100">
        <f>G200*H200</f>
        <v>384</v>
      </c>
      <c r="J200" s="9"/>
    </row>
    <row r="201" spans="1:10" s="6" customFormat="1" x14ac:dyDescent="0.25">
      <c r="A201" s="26" t="str">
        <f t="shared" si="12"/>
        <v>II.</v>
      </c>
      <c r="B201" s="116"/>
      <c r="C201" s="116"/>
      <c r="D201" s="39"/>
      <c r="E201" s="40"/>
      <c r="F201" s="62"/>
      <c r="G201" s="137"/>
      <c r="H201" s="41"/>
      <c r="I201" s="92"/>
      <c r="J201" s="9"/>
    </row>
    <row r="202" spans="1:10" s="6" customFormat="1" x14ac:dyDescent="0.25">
      <c r="A202" s="26" t="str">
        <f t="shared" si="12"/>
        <v>II.</v>
      </c>
      <c r="B202" s="116" t="s">
        <v>180</v>
      </c>
      <c r="C202" s="116"/>
      <c r="D202" s="39" t="s">
        <v>178</v>
      </c>
      <c r="E202" s="40"/>
      <c r="F202" s="62" t="s">
        <v>169</v>
      </c>
      <c r="G202" s="137">
        <v>45</v>
      </c>
      <c r="H202" s="41">
        <v>1.6</v>
      </c>
      <c r="I202" s="100">
        <f>G202*H202</f>
        <v>72</v>
      </c>
      <c r="J202" s="9"/>
    </row>
    <row r="203" spans="1:10" s="6" customFormat="1" x14ac:dyDescent="0.25">
      <c r="A203" s="26" t="str">
        <f t="shared" si="12"/>
        <v>II.</v>
      </c>
      <c r="B203" s="116"/>
      <c r="C203" s="116"/>
      <c r="D203" s="39"/>
      <c r="E203" s="40"/>
      <c r="F203" s="62"/>
      <c r="G203" s="137"/>
      <c r="H203" s="41"/>
      <c r="I203" s="92"/>
      <c r="J203" s="9"/>
    </row>
    <row r="204" spans="1:10" s="6" customFormat="1" x14ac:dyDescent="0.25">
      <c r="A204" s="26" t="str">
        <f t="shared" si="12"/>
        <v>II.</v>
      </c>
      <c r="B204" s="116" t="s">
        <v>181</v>
      </c>
      <c r="C204" s="116"/>
      <c r="D204" s="39" t="s">
        <v>179</v>
      </c>
      <c r="E204" s="40"/>
      <c r="F204" s="62" t="s">
        <v>169</v>
      </c>
      <c r="G204" s="137">
        <v>40</v>
      </c>
      <c r="H204" s="41">
        <v>1.9</v>
      </c>
      <c r="I204" s="100">
        <f>G204*H204</f>
        <v>76</v>
      </c>
      <c r="J204" s="9"/>
    </row>
    <row r="205" spans="1:10" s="6" customFormat="1" x14ac:dyDescent="0.25">
      <c r="A205" s="26" t="str">
        <f t="shared" si="12"/>
        <v>II.</v>
      </c>
      <c r="B205" s="116"/>
      <c r="C205" s="116"/>
      <c r="D205" s="39"/>
      <c r="E205" s="40"/>
      <c r="F205" s="62"/>
      <c r="G205" s="137"/>
      <c r="H205" s="41"/>
      <c r="I205" s="92"/>
      <c r="J205" s="9"/>
    </row>
    <row r="206" spans="1:10" s="6" customFormat="1" x14ac:dyDescent="0.25">
      <c r="A206" s="26" t="str">
        <f t="shared" si="12"/>
        <v>II.</v>
      </c>
      <c r="B206" s="116" t="s">
        <v>0</v>
      </c>
      <c r="C206" s="116"/>
      <c r="D206" s="39" t="s">
        <v>38</v>
      </c>
      <c r="E206" s="40"/>
      <c r="F206" s="62" t="s">
        <v>141</v>
      </c>
      <c r="G206" s="137">
        <v>140</v>
      </c>
      <c r="H206" s="41">
        <v>1.8</v>
      </c>
      <c r="I206" s="100">
        <f>G206*H206</f>
        <v>252</v>
      </c>
      <c r="J206" s="9"/>
    </row>
    <row r="207" spans="1:10" s="6" customFormat="1" x14ac:dyDescent="0.25">
      <c r="A207" s="26" t="str">
        <f t="shared" si="12"/>
        <v>II.</v>
      </c>
      <c r="B207" s="116"/>
      <c r="C207" s="116"/>
      <c r="D207" s="39"/>
      <c r="E207" s="40"/>
      <c r="F207" s="62"/>
      <c r="G207" s="137"/>
      <c r="H207" s="41"/>
      <c r="I207" s="92"/>
      <c r="J207" s="9"/>
    </row>
    <row r="208" spans="1:10" s="6" customFormat="1" ht="31.5" x14ac:dyDescent="0.25">
      <c r="A208" s="26" t="str">
        <f t="shared" si="12"/>
        <v>II.</v>
      </c>
      <c r="B208" s="116" t="s">
        <v>1</v>
      </c>
      <c r="C208" s="116"/>
      <c r="D208" s="39" t="s">
        <v>183</v>
      </c>
      <c r="E208" s="40"/>
      <c r="F208" s="62" t="s">
        <v>169</v>
      </c>
      <c r="G208" s="137">
        <v>230</v>
      </c>
      <c r="H208" s="41">
        <v>1.74</v>
      </c>
      <c r="I208" s="100">
        <f>G208*H208</f>
        <v>400.2</v>
      </c>
      <c r="J208" s="9"/>
    </row>
    <row r="209" spans="1:10" s="6" customFormat="1" x14ac:dyDescent="0.25">
      <c r="A209" s="26" t="str">
        <f t="shared" si="12"/>
        <v>II.</v>
      </c>
      <c r="B209" s="116"/>
      <c r="C209" s="116"/>
      <c r="D209" s="39"/>
      <c r="E209" s="40"/>
      <c r="F209" s="62"/>
      <c r="G209" s="137"/>
      <c r="H209" s="41"/>
      <c r="I209" s="92"/>
      <c r="J209" s="9"/>
    </row>
    <row r="210" spans="1:10" s="6" customFormat="1" ht="31.5" x14ac:dyDescent="0.25">
      <c r="A210" s="26" t="str">
        <f t="shared" si="12"/>
        <v>II.</v>
      </c>
      <c r="B210" s="116" t="s">
        <v>2</v>
      </c>
      <c r="C210" s="116"/>
      <c r="D210" s="39" t="s">
        <v>182</v>
      </c>
      <c r="E210" s="40"/>
      <c r="F210" s="62" t="s">
        <v>141</v>
      </c>
      <c r="G210" s="137">
        <v>18</v>
      </c>
      <c r="H210" s="41">
        <v>5.0999999999999996</v>
      </c>
      <c r="I210" s="100">
        <f>G210*H210</f>
        <v>91.8</v>
      </c>
      <c r="J210" s="9"/>
    </row>
    <row r="211" spans="1:10" s="6" customFormat="1" x14ac:dyDescent="0.25">
      <c r="A211" s="26" t="str">
        <f t="shared" si="12"/>
        <v>II.</v>
      </c>
      <c r="B211" s="116"/>
      <c r="C211" s="116"/>
      <c r="D211" s="39"/>
      <c r="E211" s="40"/>
      <c r="F211" s="62"/>
      <c r="G211" s="137"/>
      <c r="H211" s="41"/>
      <c r="I211" s="92"/>
      <c r="J211" s="9"/>
    </row>
    <row r="212" spans="1:10" s="6" customFormat="1" ht="31.5" x14ac:dyDescent="0.25">
      <c r="A212" s="26" t="str">
        <f t="shared" si="12"/>
        <v>II.</v>
      </c>
      <c r="B212" s="116" t="s">
        <v>4</v>
      </c>
      <c r="C212" s="116"/>
      <c r="D212" s="39" t="s">
        <v>184</v>
      </c>
      <c r="E212" s="40"/>
      <c r="F212" s="62" t="s">
        <v>141</v>
      </c>
      <c r="G212" s="137">
        <v>213</v>
      </c>
      <c r="H212" s="41">
        <v>4.9000000000000004</v>
      </c>
      <c r="I212" s="100">
        <f>G212*H212</f>
        <v>1043.7</v>
      </c>
      <c r="J212" s="9"/>
    </row>
    <row r="213" spans="1:10" s="6" customFormat="1" x14ac:dyDescent="0.25">
      <c r="A213" s="26" t="str">
        <f t="shared" si="12"/>
        <v>II.</v>
      </c>
      <c r="B213" s="116"/>
      <c r="C213" s="116"/>
      <c r="D213" s="39"/>
      <c r="E213" s="40"/>
      <c r="F213" s="62"/>
      <c r="G213" s="137"/>
      <c r="H213" s="41"/>
      <c r="I213" s="92"/>
      <c r="J213" s="9"/>
    </row>
    <row r="214" spans="1:10" s="6" customFormat="1" x14ac:dyDescent="0.25">
      <c r="A214" s="26" t="str">
        <f t="shared" ref="A214:A279" si="13">A213</f>
        <v>II.</v>
      </c>
      <c r="B214" s="116" t="s">
        <v>5</v>
      </c>
      <c r="C214" s="116"/>
      <c r="D214" s="39" t="s">
        <v>71</v>
      </c>
      <c r="E214" s="40"/>
      <c r="F214" s="62" t="s">
        <v>141</v>
      </c>
      <c r="G214" s="137">
        <v>2</v>
      </c>
      <c r="H214" s="41">
        <v>5.8</v>
      </c>
      <c r="I214" s="100">
        <f>G214*H214</f>
        <v>11.6</v>
      </c>
      <c r="J214" s="9"/>
    </row>
    <row r="215" spans="1:10" s="6" customFormat="1" x14ac:dyDescent="0.25">
      <c r="A215" s="26" t="str">
        <f t="shared" si="13"/>
        <v>II.</v>
      </c>
      <c r="B215" s="116"/>
      <c r="C215" s="116"/>
      <c r="D215" s="39"/>
      <c r="E215" s="40"/>
      <c r="F215" s="62"/>
      <c r="G215" s="137"/>
      <c r="H215" s="41"/>
      <c r="I215" s="92"/>
      <c r="J215" s="9"/>
    </row>
    <row r="216" spans="1:10" s="6" customFormat="1" ht="20.25" customHeight="1" x14ac:dyDescent="0.25">
      <c r="A216" s="26" t="str">
        <f t="shared" si="13"/>
        <v>II.</v>
      </c>
      <c r="B216" s="116" t="s">
        <v>6</v>
      </c>
      <c r="C216" s="116"/>
      <c r="D216" s="39" t="s">
        <v>70</v>
      </c>
      <c r="E216" s="40"/>
      <c r="F216" s="62" t="s">
        <v>141</v>
      </c>
      <c r="G216" s="137">
        <v>158</v>
      </c>
      <c r="H216" s="41">
        <v>5.2</v>
      </c>
      <c r="I216" s="100">
        <f>G216*H216</f>
        <v>821.6</v>
      </c>
      <c r="J216" s="9"/>
    </row>
    <row r="217" spans="1:10" s="6" customFormat="1" x14ac:dyDescent="0.25">
      <c r="A217" s="26" t="str">
        <f t="shared" si="13"/>
        <v>II.</v>
      </c>
      <c r="B217" s="116"/>
      <c r="C217" s="116"/>
      <c r="D217" s="39"/>
      <c r="E217" s="40"/>
      <c r="F217" s="62"/>
      <c r="G217" s="137"/>
      <c r="H217" s="41"/>
      <c r="I217" s="92"/>
      <c r="J217" s="9"/>
    </row>
    <row r="218" spans="1:10" s="6" customFormat="1" ht="31.5" x14ac:dyDescent="0.25">
      <c r="A218" s="26" t="str">
        <f t="shared" si="13"/>
        <v>II.</v>
      </c>
      <c r="B218" s="116" t="s">
        <v>7</v>
      </c>
      <c r="C218" s="116"/>
      <c r="D218" s="39" t="s">
        <v>185</v>
      </c>
      <c r="E218" s="40"/>
      <c r="F218" s="62" t="s">
        <v>141</v>
      </c>
      <c r="G218" s="137">
        <v>293</v>
      </c>
      <c r="H218" s="41">
        <v>6.3</v>
      </c>
      <c r="I218" s="100">
        <f>G218*H218</f>
        <v>1845.8999999999999</v>
      </c>
      <c r="J218" s="9"/>
    </row>
    <row r="219" spans="1:10" s="6" customFormat="1" x14ac:dyDescent="0.25">
      <c r="A219" s="26" t="str">
        <f t="shared" si="13"/>
        <v>II.</v>
      </c>
      <c r="B219" s="116"/>
      <c r="C219" s="116"/>
      <c r="D219" s="39"/>
      <c r="E219" s="40"/>
      <c r="F219" s="62"/>
      <c r="G219" s="137"/>
      <c r="H219" s="41"/>
      <c r="I219" s="92"/>
      <c r="J219" s="9"/>
    </row>
    <row r="220" spans="1:10" s="6" customFormat="1" x14ac:dyDescent="0.25">
      <c r="A220" s="26" t="str">
        <f t="shared" si="13"/>
        <v>II.</v>
      </c>
      <c r="B220" s="116" t="s">
        <v>8</v>
      </c>
      <c r="C220" s="116"/>
      <c r="D220" s="39" t="s">
        <v>116</v>
      </c>
      <c r="E220" s="40"/>
      <c r="F220" s="62" t="s">
        <v>141</v>
      </c>
      <c r="G220" s="137">
        <v>30</v>
      </c>
      <c r="H220" s="41">
        <v>8.6999999999999993</v>
      </c>
      <c r="I220" s="100">
        <f>G220*H220</f>
        <v>261</v>
      </c>
      <c r="J220" s="9"/>
    </row>
    <row r="221" spans="1:10" s="6" customFormat="1" x14ac:dyDescent="0.25">
      <c r="A221" s="26" t="str">
        <f t="shared" si="13"/>
        <v>II.</v>
      </c>
      <c r="B221" s="116"/>
      <c r="C221" s="116"/>
      <c r="D221" s="39"/>
      <c r="E221" s="40"/>
      <c r="F221" s="62"/>
      <c r="G221" s="137"/>
      <c r="H221" s="41"/>
      <c r="I221" s="92"/>
      <c r="J221" s="9"/>
    </row>
    <row r="222" spans="1:10" s="6" customFormat="1" x14ac:dyDescent="0.25">
      <c r="A222" s="26" t="str">
        <f t="shared" si="13"/>
        <v>II.</v>
      </c>
      <c r="B222" s="116" t="s">
        <v>9</v>
      </c>
      <c r="C222" s="116"/>
      <c r="D222" s="39" t="s">
        <v>117</v>
      </c>
      <c r="E222" s="40"/>
      <c r="F222" s="62" t="s">
        <v>141</v>
      </c>
      <c r="G222" s="137">
        <v>41</v>
      </c>
      <c r="H222" s="41">
        <v>7.4</v>
      </c>
      <c r="I222" s="100">
        <f>G222*H222</f>
        <v>303.40000000000003</v>
      </c>
      <c r="J222" s="9"/>
    </row>
    <row r="223" spans="1:10" s="6" customFormat="1" x14ac:dyDescent="0.25">
      <c r="A223" s="26" t="str">
        <f t="shared" si="13"/>
        <v>II.</v>
      </c>
      <c r="B223" s="116"/>
      <c r="C223" s="116"/>
      <c r="D223" s="39"/>
      <c r="E223" s="40"/>
      <c r="F223" s="62"/>
      <c r="G223" s="137"/>
      <c r="H223" s="41"/>
      <c r="I223" s="92"/>
      <c r="J223" s="9"/>
    </row>
    <row r="224" spans="1:10" s="6" customFormat="1" ht="21.75" customHeight="1" x14ac:dyDescent="0.25">
      <c r="A224" s="26" t="str">
        <f t="shared" si="13"/>
        <v>II.</v>
      </c>
      <c r="B224" s="116" t="s">
        <v>10</v>
      </c>
      <c r="C224" s="116"/>
      <c r="D224" s="39" t="s">
        <v>580</v>
      </c>
      <c r="E224" s="40"/>
      <c r="F224" s="62" t="s">
        <v>141</v>
      </c>
      <c r="G224" s="137">
        <v>4</v>
      </c>
      <c r="H224" s="41">
        <v>9</v>
      </c>
      <c r="I224" s="100">
        <f>G224*H224</f>
        <v>36</v>
      </c>
      <c r="J224" s="9"/>
    </row>
    <row r="225" spans="1:10" s="6" customFormat="1" x14ac:dyDescent="0.25">
      <c r="A225" s="26" t="str">
        <f t="shared" si="13"/>
        <v>II.</v>
      </c>
      <c r="B225" s="116"/>
      <c r="C225" s="116"/>
      <c r="D225" s="39"/>
      <c r="E225" s="40"/>
      <c r="F225" s="62"/>
      <c r="G225" s="137"/>
      <c r="H225" s="41"/>
      <c r="I225" s="92"/>
      <c r="J225" s="9"/>
    </row>
    <row r="226" spans="1:10" s="6" customFormat="1" ht="31.5" x14ac:dyDescent="0.25">
      <c r="A226" s="26" t="str">
        <f t="shared" si="13"/>
        <v>II.</v>
      </c>
      <c r="B226" s="116" t="s">
        <v>11</v>
      </c>
      <c r="C226" s="116"/>
      <c r="D226" s="39" t="s">
        <v>87</v>
      </c>
      <c r="E226" s="40"/>
      <c r="F226" s="62" t="s">
        <v>141</v>
      </c>
      <c r="G226" s="137">
        <v>3</v>
      </c>
      <c r="H226" s="41">
        <v>103</v>
      </c>
      <c r="I226" s="100">
        <f>G226*H226</f>
        <v>309</v>
      </c>
      <c r="J226" s="9"/>
    </row>
    <row r="227" spans="1:10" s="6" customFormat="1" x14ac:dyDescent="0.25">
      <c r="A227" s="26" t="str">
        <f t="shared" si="13"/>
        <v>II.</v>
      </c>
      <c r="B227" s="116"/>
      <c r="C227" s="116"/>
      <c r="D227" s="39"/>
      <c r="E227" s="40"/>
      <c r="F227" s="62"/>
      <c r="G227" s="137"/>
      <c r="H227" s="41"/>
      <c r="I227" s="92"/>
      <c r="J227" s="9"/>
    </row>
    <row r="228" spans="1:10" s="6" customFormat="1" x14ac:dyDescent="0.25">
      <c r="A228" s="26" t="str">
        <f>A223</f>
        <v>II.</v>
      </c>
      <c r="B228" s="116" t="s">
        <v>12</v>
      </c>
      <c r="C228" s="116"/>
      <c r="D228" s="39" t="s">
        <v>72</v>
      </c>
      <c r="E228" s="40"/>
      <c r="F228" s="62" t="s">
        <v>141</v>
      </c>
      <c r="G228" s="137">
        <v>2</v>
      </c>
      <c r="H228" s="41">
        <v>11.8</v>
      </c>
      <c r="I228" s="100">
        <f>G228*H228</f>
        <v>23.6</v>
      </c>
      <c r="J228" s="9"/>
    </row>
    <row r="229" spans="1:10" s="6" customFormat="1" x14ac:dyDescent="0.25">
      <c r="A229" s="26" t="str">
        <f t="shared" si="13"/>
        <v>II.</v>
      </c>
      <c r="B229" s="116"/>
      <c r="C229" s="116"/>
      <c r="D229" s="39"/>
      <c r="E229" s="40"/>
      <c r="F229" s="62"/>
      <c r="G229" s="137"/>
      <c r="H229" s="41"/>
      <c r="I229" s="92"/>
      <c r="J229" s="9"/>
    </row>
    <row r="230" spans="1:10" s="6" customFormat="1" ht="47.25" x14ac:dyDescent="0.25">
      <c r="A230" s="26" t="str">
        <f t="shared" si="13"/>
        <v>II.</v>
      </c>
      <c r="B230" s="116" t="s">
        <v>47</v>
      </c>
      <c r="C230" s="116"/>
      <c r="D230" s="39" t="s">
        <v>42</v>
      </c>
      <c r="E230" s="40"/>
      <c r="F230" s="62" t="s">
        <v>169</v>
      </c>
      <c r="G230" s="137">
        <v>6</v>
      </c>
      <c r="H230" s="41">
        <v>19.7</v>
      </c>
      <c r="I230" s="100">
        <f>G230*H230</f>
        <v>118.19999999999999</v>
      </c>
      <c r="J230" s="9"/>
    </row>
    <row r="231" spans="1:10" s="6" customFormat="1" x14ac:dyDescent="0.25">
      <c r="A231" s="26" t="str">
        <f t="shared" si="13"/>
        <v>II.</v>
      </c>
      <c r="B231" s="116"/>
      <c r="C231" s="116"/>
      <c r="D231" s="39"/>
      <c r="E231" s="40"/>
      <c r="F231" s="62"/>
      <c r="G231" s="137"/>
      <c r="H231" s="41"/>
      <c r="I231" s="92"/>
      <c r="J231" s="9"/>
    </row>
    <row r="232" spans="1:10" s="6" customFormat="1" x14ac:dyDescent="0.25">
      <c r="A232" s="26" t="str">
        <f t="shared" si="13"/>
        <v>II.</v>
      </c>
      <c r="B232" s="116" t="s">
        <v>48</v>
      </c>
      <c r="C232" s="116"/>
      <c r="D232" s="39" t="s">
        <v>3</v>
      </c>
      <c r="E232" s="40"/>
      <c r="F232" s="62" t="s">
        <v>141</v>
      </c>
      <c r="G232" s="136">
        <v>21</v>
      </c>
      <c r="H232" s="41">
        <v>3.6</v>
      </c>
      <c r="I232" s="100">
        <f>G232*H232</f>
        <v>75.600000000000009</v>
      </c>
      <c r="J232" s="9"/>
    </row>
    <row r="233" spans="1:10" s="6" customFormat="1" x14ac:dyDescent="0.25">
      <c r="A233" s="26" t="str">
        <f t="shared" si="13"/>
        <v>II.</v>
      </c>
      <c r="B233" s="116"/>
      <c r="C233" s="116"/>
      <c r="D233" s="39"/>
      <c r="E233" s="40"/>
      <c r="F233" s="62"/>
      <c r="G233" s="137"/>
      <c r="H233" s="41"/>
      <c r="I233" s="92"/>
      <c r="J233" s="9"/>
    </row>
    <row r="234" spans="1:10" s="6" customFormat="1" x14ac:dyDescent="0.25">
      <c r="A234" s="26" t="str">
        <f t="shared" si="13"/>
        <v>II.</v>
      </c>
      <c r="B234" s="116" t="s">
        <v>49</v>
      </c>
      <c r="C234" s="116"/>
      <c r="D234" s="39" t="s">
        <v>118</v>
      </c>
      <c r="E234" s="40"/>
      <c r="F234" s="62" t="s">
        <v>141</v>
      </c>
      <c r="G234" s="137">
        <v>4</v>
      </c>
      <c r="H234" s="41">
        <v>4.3</v>
      </c>
      <c r="I234" s="100">
        <f>G234*H234</f>
        <v>17.2</v>
      </c>
      <c r="J234" s="9"/>
    </row>
    <row r="235" spans="1:10" s="6" customFormat="1" x14ac:dyDescent="0.25">
      <c r="A235" s="26" t="str">
        <f t="shared" si="13"/>
        <v>II.</v>
      </c>
      <c r="B235" s="116"/>
      <c r="C235" s="116"/>
      <c r="D235" s="39"/>
      <c r="E235" s="40"/>
      <c r="F235" s="62"/>
      <c r="G235" s="137"/>
      <c r="H235" s="41"/>
      <c r="I235" s="92"/>
      <c r="J235" s="9"/>
    </row>
    <row r="236" spans="1:10" s="6" customFormat="1" ht="31.5" x14ac:dyDescent="0.25">
      <c r="A236" s="26" t="str">
        <f t="shared" si="13"/>
        <v>II.</v>
      </c>
      <c r="B236" s="116" t="s">
        <v>36</v>
      </c>
      <c r="C236" s="116"/>
      <c r="D236" s="39" t="s">
        <v>119</v>
      </c>
      <c r="E236" s="40"/>
      <c r="F236" s="62" t="s">
        <v>141</v>
      </c>
      <c r="G236" s="137">
        <v>3</v>
      </c>
      <c r="H236" s="41">
        <v>36</v>
      </c>
      <c r="I236" s="100">
        <f>G236*H236</f>
        <v>108</v>
      </c>
      <c r="J236" s="9"/>
    </row>
    <row r="237" spans="1:10" s="6" customFormat="1" x14ac:dyDescent="0.25">
      <c r="A237" s="26" t="str">
        <f t="shared" si="13"/>
        <v>II.</v>
      </c>
      <c r="B237" s="116"/>
      <c r="C237" s="116"/>
      <c r="D237" s="39"/>
      <c r="E237" s="40" t="s">
        <v>189</v>
      </c>
      <c r="F237" s="62"/>
      <c r="G237" s="137"/>
      <c r="H237" s="41"/>
      <c r="I237" s="92"/>
      <c r="J237" s="9"/>
    </row>
    <row r="238" spans="1:10" s="6" customFormat="1" x14ac:dyDescent="0.25">
      <c r="A238" s="26" t="str">
        <f t="shared" si="13"/>
        <v>II.</v>
      </c>
      <c r="B238" s="116" t="s">
        <v>37</v>
      </c>
      <c r="C238" s="116"/>
      <c r="D238" s="39" t="s">
        <v>88</v>
      </c>
      <c r="E238" s="40"/>
      <c r="F238" s="62" t="s">
        <v>141</v>
      </c>
      <c r="G238" s="137">
        <v>64</v>
      </c>
      <c r="H238" s="41">
        <v>7.5</v>
      </c>
      <c r="I238" s="100">
        <f>G238*H238</f>
        <v>480</v>
      </c>
      <c r="J238" s="9"/>
    </row>
    <row r="239" spans="1:10" s="6" customFormat="1" x14ac:dyDescent="0.25">
      <c r="A239" s="26" t="str">
        <f t="shared" si="13"/>
        <v>II.</v>
      </c>
      <c r="B239" s="116"/>
      <c r="C239" s="116"/>
      <c r="D239" s="39"/>
      <c r="E239" s="40"/>
      <c r="F239" s="62"/>
      <c r="G239" s="137"/>
      <c r="H239" s="41"/>
      <c r="I239" s="92"/>
      <c r="J239" s="9"/>
    </row>
    <row r="240" spans="1:10" s="6" customFormat="1" x14ac:dyDescent="0.25">
      <c r="A240" s="26" t="str">
        <f t="shared" si="13"/>
        <v>II.</v>
      </c>
      <c r="B240" s="116" t="s">
        <v>50</v>
      </c>
      <c r="C240" s="116"/>
      <c r="D240" s="39" t="s">
        <v>120</v>
      </c>
      <c r="E240" s="40"/>
      <c r="F240" s="62" t="s">
        <v>167</v>
      </c>
      <c r="G240" s="137">
        <v>2</v>
      </c>
      <c r="H240" s="41">
        <v>14.5</v>
      </c>
      <c r="I240" s="100">
        <f>G240*H240</f>
        <v>29</v>
      </c>
      <c r="J240" s="9"/>
    </row>
    <row r="241" spans="1:10" s="6" customFormat="1" x14ac:dyDescent="0.25">
      <c r="A241" s="26" t="str">
        <f t="shared" si="13"/>
        <v>II.</v>
      </c>
      <c r="B241" s="116"/>
      <c r="C241" s="116"/>
      <c r="D241" s="39"/>
      <c r="E241" s="40"/>
      <c r="F241" s="62"/>
      <c r="G241" s="137"/>
      <c r="H241" s="41"/>
      <c r="I241" s="92"/>
      <c r="J241" s="9"/>
    </row>
    <row r="242" spans="1:10" s="6" customFormat="1" ht="47.25" x14ac:dyDescent="0.25">
      <c r="A242" s="26" t="str">
        <f t="shared" si="13"/>
        <v>II.</v>
      </c>
      <c r="B242" s="116" t="s">
        <v>51</v>
      </c>
      <c r="C242" s="116"/>
      <c r="D242" s="39" t="s">
        <v>204</v>
      </c>
      <c r="E242" s="40"/>
      <c r="F242" s="62" t="s">
        <v>141</v>
      </c>
      <c r="G242" s="137">
        <v>48</v>
      </c>
      <c r="H242" s="41">
        <v>24</v>
      </c>
      <c r="I242" s="100">
        <f>G242*H242</f>
        <v>1152</v>
      </c>
      <c r="J242" s="9"/>
    </row>
    <row r="243" spans="1:10" s="6" customFormat="1" x14ac:dyDescent="0.25">
      <c r="A243" s="26" t="str">
        <f t="shared" si="13"/>
        <v>II.</v>
      </c>
      <c r="B243" s="116"/>
      <c r="C243" s="116"/>
      <c r="D243" s="39"/>
      <c r="E243" s="40"/>
      <c r="F243" s="62"/>
      <c r="G243" s="137"/>
      <c r="H243" s="41"/>
      <c r="I243" s="92"/>
      <c r="J243" s="9"/>
    </row>
    <row r="244" spans="1:10" s="6" customFormat="1" x14ac:dyDescent="0.25">
      <c r="A244" s="26" t="str">
        <f t="shared" si="13"/>
        <v>II.</v>
      </c>
      <c r="B244" s="116" t="s">
        <v>53</v>
      </c>
      <c r="C244" s="116"/>
      <c r="D244" s="39" t="s">
        <v>62</v>
      </c>
      <c r="E244" s="40"/>
      <c r="F244" s="62" t="s">
        <v>141</v>
      </c>
      <c r="G244" s="137">
        <v>12</v>
      </c>
      <c r="H244" s="41">
        <v>42</v>
      </c>
      <c r="I244" s="100">
        <f>G244*H244</f>
        <v>504</v>
      </c>
      <c r="J244" s="9"/>
    </row>
    <row r="245" spans="1:10" s="6" customFormat="1" x14ac:dyDescent="0.25">
      <c r="A245" s="26" t="str">
        <f t="shared" si="13"/>
        <v>II.</v>
      </c>
      <c r="B245" s="116"/>
      <c r="C245" s="116"/>
      <c r="D245" s="39"/>
      <c r="E245" s="40"/>
      <c r="F245" s="62"/>
      <c r="G245" s="137"/>
      <c r="H245" s="41"/>
      <c r="I245" s="92"/>
      <c r="J245" s="9"/>
    </row>
    <row r="246" spans="1:10" s="6" customFormat="1" x14ac:dyDescent="0.25">
      <c r="A246" s="26" t="str">
        <f t="shared" si="13"/>
        <v>II.</v>
      </c>
      <c r="B246" s="116" t="s">
        <v>54</v>
      </c>
      <c r="C246" s="116"/>
      <c r="D246" s="39" t="s">
        <v>89</v>
      </c>
      <c r="E246" s="40"/>
      <c r="F246" s="62" t="s">
        <v>141</v>
      </c>
      <c r="G246" s="137">
        <v>1</v>
      </c>
      <c r="H246" s="41">
        <v>38</v>
      </c>
      <c r="I246" s="100">
        <f>G246*H246</f>
        <v>38</v>
      </c>
      <c r="J246" s="9"/>
    </row>
    <row r="247" spans="1:10" s="6" customFormat="1" x14ac:dyDescent="0.25">
      <c r="A247" s="26" t="str">
        <f t="shared" si="13"/>
        <v>II.</v>
      </c>
      <c r="B247" s="116"/>
      <c r="C247" s="116"/>
      <c r="D247" s="39"/>
      <c r="E247" s="40"/>
      <c r="F247" s="62"/>
      <c r="G247" s="137"/>
      <c r="H247" s="41"/>
      <c r="I247" s="92"/>
      <c r="J247" s="9"/>
    </row>
    <row r="248" spans="1:10" s="6" customFormat="1" ht="31.5" x14ac:dyDescent="0.25">
      <c r="A248" s="26" t="str">
        <f t="shared" si="13"/>
        <v>II.</v>
      </c>
      <c r="B248" s="116" t="s">
        <v>55</v>
      </c>
      <c r="C248" s="116"/>
      <c r="D248" s="39" t="s">
        <v>581</v>
      </c>
      <c r="E248" s="40"/>
      <c r="F248" s="62" t="s">
        <v>141</v>
      </c>
      <c r="G248" s="137">
        <v>30</v>
      </c>
      <c r="H248" s="41">
        <v>7</v>
      </c>
      <c r="I248" s="100">
        <f>G248*H248</f>
        <v>210</v>
      </c>
      <c r="J248" s="9"/>
    </row>
    <row r="249" spans="1:10" s="6" customFormat="1" x14ac:dyDescent="0.25">
      <c r="A249" s="26" t="str">
        <f t="shared" si="13"/>
        <v>II.</v>
      </c>
      <c r="B249" s="116"/>
      <c r="C249" s="116"/>
      <c r="D249" s="39"/>
      <c r="E249" s="40"/>
      <c r="F249" s="62"/>
      <c r="G249" s="137"/>
      <c r="H249" s="41"/>
      <c r="I249" s="92"/>
      <c r="J249" s="9"/>
    </row>
    <row r="250" spans="1:10" s="6" customFormat="1" ht="47.25" x14ac:dyDescent="0.25">
      <c r="A250" s="26" t="str">
        <f t="shared" si="13"/>
        <v>II.</v>
      </c>
      <c r="B250" s="116" t="s">
        <v>56</v>
      </c>
      <c r="C250" s="116"/>
      <c r="D250" s="39" t="s">
        <v>214</v>
      </c>
      <c r="E250" s="40"/>
      <c r="F250" s="62" t="s">
        <v>167</v>
      </c>
      <c r="G250" s="137">
        <v>1</v>
      </c>
      <c r="H250" s="41">
        <v>176</v>
      </c>
      <c r="I250" s="100">
        <f>G250*H250</f>
        <v>176</v>
      </c>
      <c r="J250" s="9"/>
    </row>
    <row r="251" spans="1:10" s="6" customFormat="1" x14ac:dyDescent="0.25">
      <c r="A251" s="26" t="str">
        <f t="shared" si="13"/>
        <v>II.</v>
      </c>
      <c r="B251" s="116"/>
      <c r="C251" s="116"/>
      <c r="D251" s="39"/>
      <c r="E251" s="40"/>
      <c r="F251" s="62"/>
      <c r="G251" s="137"/>
      <c r="H251" s="41"/>
      <c r="I251" s="92"/>
      <c r="J251" s="9"/>
    </row>
    <row r="252" spans="1:10" s="6" customFormat="1" ht="29.25" customHeight="1" x14ac:dyDescent="0.25">
      <c r="A252" s="26" t="str">
        <f t="shared" si="13"/>
        <v>II.</v>
      </c>
      <c r="B252" s="116" t="s">
        <v>57</v>
      </c>
      <c r="C252" s="116"/>
      <c r="D252" s="39" t="s">
        <v>581</v>
      </c>
      <c r="E252" s="40"/>
      <c r="F252" s="62" t="s">
        <v>141</v>
      </c>
      <c r="G252" s="137">
        <v>30</v>
      </c>
      <c r="H252" s="41">
        <v>7</v>
      </c>
      <c r="I252" s="100">
        <f>G252*H252</f>
        <v>210</v>
      </c>
      <c r="J252" s="9"/>
    </row>
    <row r="253" spans="1:10" s="6" customFormat="1" x14ac:dyDescent="0.25">
      <c r="A253" s="26" t="str">
        <f t="shared" si="13"/>
        <v>II.</v>
      </c>
      <c r="B253" s="116"/>
      <c r="C253" s="116"/>
      <c r="D253" s="39"/>
      <c r="E253" s="40"/>
      <c r="F253" s="62"/>
      <c r="G253" s="137"/>
      <c r="H253" s="41"/>
      <c r="I253" s="92"/>
      <c r="J253" s="9"/>
    </row>
    <row r="254" spans="1:10" s="6" customFormat="1" ht="63" x14ac:dyDescent="0.25">
      <c r="A254" s="26" t="str">
        <f t="shared" si="13"/>
        <v>II.</v>
      </c>
      <c r="B254" s="116" t="s">
        <v>58</v>
      </c>
      <c r="C254" s="116"/>
      <c r="D254" s="39" t="s">
        <v>686</v>
      </c>
      <c r="E254" s="40"/>
      <c r="F254" s="62" t="s">
        <v>167</v>
      </c>
      <c r="G254" s="137">
        <v>5</v>
      </c>
      <c r="H254" s="41">
        <v>71</v>
      </c>
      <c r="I254" s="100">
        <f>G254*H254</f>
        <v>355</v>
      </c>
      <c r="J254" s="9"/>
    </row>
    <row r="255" spans="1:10" s="6" customFormat="1" x14ac:dyDescent="0.25">
      <c r="A255" s="26" t="str">
        <f t="shared" si="13"/>
        <v>II.</v>
      </c>
      <c r="B255" s="116"/>
      <c r="C255" s="116"/>
      <c r="D255" s="39"/>
      <c r="E255" s="40"/>
      <c r="F255" s="62"/>
      <c r="G255" s="137"/>
      <c r="H255" s="41"/>
      <c r="I255" s="92"/>
      <c r="J255" s="9"/>
    </row>
    <row r="256" spans="1:10" s="6" customFormat="1" x14ac:dyDescent="0.25">
      <c r="A256" s="26" t="str">
        <f t="shared" si="13"/>
        <v>II.</v>
      </c>
      <c r="B256" s="116" t="s">
        <v>59</v>
      </c>
      <c r="C256" s="116"/>
      <c r="D256" s="39" t="s">
        <v>35</v>
      </c>
      <c r="E256" s="40"/>
      <c r="F256" s="62" t="s">
        <v>169</v>
      </c>
      <c r="G256" s="137">
        <v>96</v>
      </c>
      <c r="H256" s="41">
        <v>11.5</v>
      </c>
      <c r="I256" s="100">
        <f>G256*H256</f>
        <v>1104</v>
      </c>
      <c r="J256" s="9"/>
    </row>
    <row r="257" spans="1:10" s="6" customFormat="1" x14ac:dyDescent="0.25">
      <c r="A257" s="26" t="str">
        <f t="shared" si="13"/>
        <v>II.</v>
      </c>
      <c r="B257" s="116"/>
      <c r="C257" s="116"/>
      <c r="D257" s="39"/>
      <c r="E257" s="40"/>
      <c r="F257" s="62"/>
      <c r="G257" s="137"/>
      <c r="H257" s="41"/>
      <c r="I257" s="92"/>
      <c r="J257" s="9"/>
    </row>
    <row r="258" spans="1:10" s="6" customFormat="1" x14ac:dyDescent="0.25">
      <c r="A258" s="26" t="str">
        <f t="shared" si="13"/>
        <v>II.</v>
      </c>
      <c r="B258" s="116" t="s">
        <v>60</v>
      </c>
      <c r="C258" s="116"/>
      <c r="D258" s="39" t="s">
        <v>176</v>
      </c>
      <c r="E258" s="40"/>
      <c r="F258" s="62" t="s">
        <v>169</v>
      </c>
      <c r="G258" s="137">
        <v>134</v>
      </c>
      <c r="H258" s="41">
        <v>9.6</v>
      </c>
      <c r="I258" s="100">
        <f>G258*H258</f>
        <v>1286.3999999999999</v>
      </c>
      <c r="J258" s="9"/>
    </row>
    <row r="259" spans="1:10" s="6" customFormat="1" x14ac:dyDescent="0.25">
      <c r="A259" s="26" t="str">
        <f t="shared" si="13"/>
        <v>II.</v>
      </c>
      <c r="B259" s="116"/>
      <c r="C259" s="116"/>
      <c r="D259" s="39"/>
      <c r="E259" s="40"/>
      <c r="F259" s="62"/>
      <c r="G259" s="137"/>
      <c r="H259" s="41"/>
      <c r="I259" s="92"/>
      <c r="J259" s="9"/>
    </row>
    <row r="260" spans="1:10" s="6" customFormat="1" x14ac:dyDescent="0.25">
      <c r="A260" s="26" t="str">
        <f t="shared" si="13"/>
        <v>II.</v>
      </c>
      <c r="B260" s="116" t="s">
        <v>63</v>
      </c>
      <c r="C260" s="116"/>
      <c r="D260" s="39" t="s">
        <v>177</v>
      </c>
      <c r="E260" s="40"/>
      <c r="F260" s="62" t="s">
        <v>169</v>
      </c>
      <c r="G260" s="137">
        <v>31</v>
      </c>
      <c r="H260" s="41">
        <v>8.8000000000000007</v>
      </c>
      <c r="I260" s="100">
        <f>G260*H260</f>
        <v>272.8</v>
      </c>
      <c r="J260" s="9"/>
    </row>
    <row r="261" spans="1:10" s="6" customFormat="1" x14ac:dyDescent="0.25">
      <c r="A261" s="26" t="str">
        <f t="shared" si="13"/>
        <v>II.</v>
      </c>
      <c r="B261" s="116"/>
      <c r="C261" s="116"/>
      <c r="D261" s="39"/>
      <c r="E261" s="40"/>
      <c r="F261" s="62"/>
      <c r="G261" s="137"/>
      <c r="H261" s="41"/>
      <c r="I261" s="92"/>
      <c r="J261" s="9"/>
    </row>
    <row r="262" spans="1:10" s="6" customFormat="1" ht="31.5" x14ac:dyDescent="0.25">
      <c r="A262" s="26" t="str">
        <f t="shared" si="13"/>
        <v>II.</v>
      </c>
      <c r="B262" s="116" t="s">
        <v>64</v>
      </c>
      <c r="C262" s="116"/>
      <c r="D262" s="39" t="s">
        <v>198</v>
      </c>
      <c r="E262" s="40"/>
      <c r="F262" s="62" t="s">
        <v>141</v>
      </c>
      <c r="G262" s="137">
        <v>459</v>
      </c>
      <c r="H262" s="41">
        <v>4.3</v>
      </c>
      <c r="I262" s="100">
        <f>G262*H262</f>
        <v>1973.6999999999998</v>
      </c>
      <c r="J262" s="9"/>
    </row>
    <row r="263" spans="1:10" s="6" customFormat="1" x14ac:dyDescent="0.25">
      <c r="A263" s="26" t="str">
        <f t="shared" si="13"/>
        <v>II.</v>
      </c>
      <c r="B263" s="116"/>
      <c r="C263" s="116"/>
      <c r="D263" s="39"/>
      <c r="E263" s="40"/>
      <c r="F263" s="62"/>
      <c r="G263" s="137"/>
      <c r="H263" s="41"/>
      <c r="I263" s="92"/>
      <c r="J263" s="9"/>
    </row>
    <row r="264" spans="1:10" s="6" customFormat="1" ht="31.5" x14ac:dyDescent="0.25">
      <c r="A264" s="26" t="str">
        <f t="shared" si="13"/>
        <v>II.</v>
      </c>
      <c r="B264" s="116" t="s">
        <v>73</v>
      </c>
      <c r="C264" s="116"/>
      <c r="D264" s="39" t="s">
        <v>199</v>
      </c>
      <c r="E264" s="40"/>
      <c r="F264" s="62" t="s">
        <v>141</v>
      </c>
      <c r="G264" s="137">
        <v>11</v>
      </c>
      <c r="H264" s="41">
        <v>5.2</v>
      </c>
      <c r="I264" s="100">
        <f>G264*H264</f>
        <v>57.2</v>
      </c>
      <c r="J264" s="9"/>
    </row>
    <row r="265" spans="1:10" s="6" customFormat="1" x14ac:dyDescent="0.25">
      <c r="A265" s="26" t="str">
        <f t="shared" si="13"/>
        <v>II.</v>
      </c>
      <c r="B265" s="116"/>
      <c r="C265" s="116"/>
      <c r="D265" s="39"/>
      <c r="E265" s="40"/>
      <c r="F265" s="62"/>
      <c r="G265" s="137"/>
      <c r="H265" s="41"/>
      <c r="I265" s="92"/>
      <c r="J265" s="9"/>
    </row>
    <row r="266" spans="1:10" s="6" customFormat="1" ht="31.5" x14ac:dyDescent="0.25">
      <c r="A266" s="26" t="str">
        <f t="shared" si="13"/>
        <v>II.</v>
      </c>
      <c r="B266" s="116" t="s">
        <v>74</v>
      </c>
      <c r="C266" s="116"/>
      <c r="D266" s="39" t="s">
        <v>582</v>
      </c>
      <c r="E266" s="40"/>
      <c r="F266" s="62" t="s">
        <v>141</v>
      </c>
      <c r="G266" s="137">
        <v>30</v>
      </c>
      <c r="H266" s="41">
        <v>6.1</v>
      </c>
      <c r="I266" s="100">
        <f>G266*H266</f>
        <v>183</v>
      </c>
      <c r="J266" s="9"/>
    </row>
    <row r="267" spans="1:10" s="6" customFormat="1" x14ac:dyDescent="0.25">
      <c r="A267" s="26" t="str">
        <f t="shared" si="13"/>
        <v>II.</v>
      </c>
      <c r="B267" s="116"/>
      <c r="C267" s="116"/>
      <c r="D267" s="39"/>
      <c r="E267" s="40"/>
      <c r="F267" s="62"/>
      <c r="G267" s="137"/>
      <c r="H267" s="41"/>
      <c r="I267" s="92"/>
      <c r="J267" s="9"/>
    </row>
    <row r="268" spans="1:10" s="6" customFormat="1" ht="31.5" x14ac:dyDescent="0.25">
      <c r="A268" s="26" t="str">
        <f t="shared" si="13"/>
        <v>II.</v>
      </c>
      <c r="B268" s="116" t="s">
        <v>75</v>
      </c>
      <c r="C268" s="116"/>
      <c r="D268" s="39" t="s">
        <v>200</v>
      </c>
      <c r="E268" s="40"/>
      <c r="F268" s="62" t="s">
        <v>141</v>
      </c>
      <c r="G268" s="137">
        <v>1</v>
      </c>
      <c r="H268" s="41">
        <v>6.1</v>
      </c>
      <c r="I268" s="100">
        <f>G268*H268</f>
        <v>6.1</v>
      </c>
      <c r="J268" s="9"/>
    </row>
    <row r="269" spans="1:10" s="6" customFormat="1" x14ac:dyDescent="0.25">
      <c r="A269" s="26" t="str">
        <f t="shared" si="13"/>
        <v>II.</v>
      </c>
      <c r="B269" s="116"/>
      <c r="C269" s="116"/>
      <c r="D269" s="39"/>
      <c r="E269" s="40"/>
      <c r="F269" s="62"/>
      <c r="G269" s="137"/>
      <c r="H269" s="41"/>
      <c r="I269" s="92"/>
      <c r="J269" s="9"/>
    </row>
    <row r="270" spans="1:10" s="6" customFormat="1" x14ac:dyDescent="0.25">
      <c r="A270" s="26" t="str">
        <f t="shared" si="13"/>
        <v>II.</v>
      </c>
      <c r="B270" s="116" t="s">
        <v>233</v>
      </c>
      <c r="C270" s="116"/>
      <c r="D270" s="39" t="s">
        <v>197</v>
      </c>
      <c r="E270" s="40"/>
      <c r="F270" s="62" t="s">
        <v>167</v>
      </c>
      <c r="G270" s="137">
        <v>3</v>
      </c>
      <c r="H270" s="41">
        <v>9.1999999999999993</v>
      </c>
      <c r="I270" s="100">
        <f>G270*H270</f>
        <v>27.599999999999998</v>
      </c>
      <c r="J270" s="9"/>
    </row>
    <row r="271" spans="1:10" s="6" customFormat="1" x14ac:dyDescent="0.25">
      <c r="A271" s="26" t="str">
        <f t="shared" si="13"/>
        <v>II.</v>
      </c>
      <c r="B271" s="116"/>
      <c r="C271" s="116"/>
      <c r="D271" s="39"/>
      <c r="E271" s="40"/>
      <c r="F271" s="62"/>
      <c r="G271" s="137"/>
      <c r="H271" s="41"/>
      <c r="I271" s="92"/>
      <c r="J271" s="9"/>
    </row>
    <row r="272" spans="1:10" s="6" customFormat="1" x14ac:dyDescent="0.25">
      <c r="A272" s="26"/>
      <c r="B272" s="116" t="s">
        <v>234</v>
      </c>
      <c r="C272" s="116"/>
      <c r="D272" s="39" t="s">
        <v>655</v>
      </c>
      <c r="E272" s="40"/>
      <c r="F272" s="62" t="s">
        <v>167</v>
      </c>
      <c r="G272" s="137">
        <v>1</v>
      </c>
      <c r="H272" s="41">
        <v>9.1999999999999993</v>
      </c>
      <c r="I272" s="100">
        <f>G272*H272</f>
        <v>9.1999999999999993</v>
      </c>
      <c r="J272" s="9"/>
    </row>
    <row r="273" spans="1:10" s="6" customFormat="1" x14ac:dyDescent="0.25">
      <c r="A273" s="26"/>
      <c r="B273" s="116"/>
      <c r="C273" s="116"/>
      <c r="D273" s="39"/>
      <c r="E273" s="40"/>
      <c r="F273" s="62"/>
      <c r="G273" s="137"/>
      <c r="H273" s="41"/>
      <c r="I273" s="92"/>
      <c r="J273" s="9"/>
    </row>
    <row r="274" spans="1:10" s="6" customFormat="1" x14ac:dyDescent="0.25">
      <c r="A274" s="26"/>
      <c r="B274" s="116" t="s">
        <v>235</v>
      </c>
      <c r="C274" s="116"/>
      <c r="D274" s="39" t="s">
        <v>793</v>
      </c>
      <c r="E274" s="40"/>
      <c r="F274" s="62" t="s">
        <v>167</v>
      </c>
      <c r="G274" s="137">
        <v>30</v>
      </c>
      <c r="H274" s="41">
        <v>9.1999999999999993</v>
      </c>
      <c r="I274" s="100">
        <f>G274*H274</f>
        <v>276</v>
      </c>
      <c r="J274" s="9"/>
    </row>
    <row r="275" spans="1:10" s="6" customFormat="1" x14ac:dyDescent="0.25">
      <c r="A275" s="26"/>
      <c r="B275" s="116"/>
      <c r="C275" s="116"/>
      <c r="D275" s="39"/>
      <c r="E275" s="40"/>
      <c r="F275" s="62"/>
      <c r="G275" s="137"/>
      <c r="H275" s="41"/>
      <c r="I275" s="92"/>
      <c r="J275" s="9"/>
    </row>
    <row r="276" spans="1:10" s="6" customFormat="1" x14ac:dyDescent="0.25">
      <c r="A276" s="26"/>
      <c r="B276" s="116" t="s">
        <v>236</v>
      </c>
      <c r="C276" s="116"/>
      <c r="D276" s="39" t="s">
        <v>794</v>
      </c>
      <c r="E276" s="40"/>
      <c r="F276" s="62" t="s">
        <v>167</v>
      </c>
      <c r="G276" s="137">
        <v>7</v>
      </c>
      <c r="H276" s="41">
        <v>7.5</v>
      </c>
      <c r="I276" s="100">
        <f>G276*H276</f>
        <v>52.5</v>
      </c>
      <c r="J276" s="9"/>
    </row>
    <row r="277" spans="1:10" s="6" customFormat="1" x14ac:dyDescent="0.25">
      <c r="A277" s="26"/>
      <c r="B277" s="116"/>
      <c r="C277" s="116"/>
      <c r="D277" s="39"/>
      <c r="E277" s="40"/>
      <c r="F277" s="62"/>
      <c r="G277" s="137"/>
      <c r="H277" s="41"/>
      <c r="I277" s="92"/>
      <c r="J277" s="9"/>
    </row>
    <row r="278" spans="1:10" s="6" customFormat="1" ht="18" x14ac:dyDescent="0.25">
      <c r="A278" s="26" t="str">
        <f>A271</f>
        <v>II.</v>
      </c>
      <c r="B278" s="116" t="s">
        <v>585</v>
      </c>
      <c r="C278" s="116"/>
      <c r="D278" s="39" t="s">
        <v>734</v>
      </c>
      <c r="E278" s="40"/>
      <c r="F278" s="62" t="s">
        <v>169</v>
      </c>
      <c r="G278" s="137">
        <v>510</v>
      </c>
      <c r="H278" s="41">
        <v>1.3</v>
      </c>
      <c r="I278" s="100">
        <f>G278*H278</f>
        <v>663</v>
      </c>
      <c r="J278" s="9"/>
    </row>
    <row r="279" spans="1:10" s="6" customFormat="1" x14ac:dyDescent="0.25">
      <c r="A279" s="26" t="str">
        <f t="shared" si="13"/>
        <v>II.</v>
      </c>
      <c r="B279" s="116"/>
      <c r="C279" s="116"/>
      <c r="D279" s="39"/>
      <c r="E279" s="40"/>
      <c r="F279" s="62"/>
      <c r="G279" s="137"/>
      <c r="H279" s="41"/>
      <c r="I279" s="92"/>
      <c r="J279" s="9"/>
    </row>
    <row r="280" spans="1:10" s="6" customFormat="1" x14ac:dyDescent="0.25">
      <c r="A280" s="26" t="str">
        <f t="shared" ref="A280:A294" si="14">A279</f>
        <v>II.</v>
      </c>
      <c r="B280" s="116" t="s">
        <v>656</v>
      </c>
      <c r="C280" s="116"/>
      <c r="D280" s="39" t="s">
        <v>584</v>
      </c>
      <c r="E280" s="40"/>
      <c r="F280" s="62" t="s">
        <v>169</v>
      </c>
      <c r="G280" s="137">
        <v>160</v>
      </c>
      <c r="H280" s="41">
        <v>1.3</v>
      </c>
      <c r="I280" s="100">
        <f>G280*H280</f>
        <v>208</v>
      </c>
      <c r="J280" s="9"/>
    </row>
    <row r="281" spans="1:10" s="6" customFormat="1" x14ac:dyDescent="0.25">
      <c r="A281" s="26" t="str">
        <f t="shared" si="14"/>
        <v>II.</v>
      </c>
      <c r="B281" s="116"/>
      <c r="C281" s="116"/>
      <c r="D281" s="39"/>
      <c r="E281" s="40"/>
      <c r="F281" s="62"/>
      <c r="G281" s="137"/>
      <c r="H281" s="41"/>
      <c r="I281" s="92"/>
      <c r="J281" s="9"/>
    </row>
    <row r="282" spans="1:10" s="6" customFormat="1" ht="31.5" x14ac:dyDescent="0.25">
      <c r="A282" s="26" t="str">
        <f t="shared" si="14"/>
        <v>II.</v>
      </c>
      <c r="B282" s="116" t="s">
        <v>657</v>
      </c>
      <c r="C282" s="116"/>
      <c r="D282" s="39" t="s">
        <v>583</v>
      </c>
      <c r="E282" s="40"/>
      <c r="F282" s="62" t="s">
        <v>141</v>
      </c>
      <c r="G282" s="137">
        <v>30</v>
      </c>
      <c r="H282" s="41">
        <v>90</v>
      </c>
      <c r="I282" s="100">
        <f>G282*H282</f>
        <v>2700</v>
      </c>
      <c r="J282" s="9"/>
    </row>
    <row r="283" spans="1:10" s="6" customFormat="1" x14ac:dyDescent="0.25">
      <c r="A283" s="26" t="str">
        <f t="shared" si="14"/>
        <v>II.</v>
      </c>
      <c r="B283" s="116"/>
      <c r="C283" s="116"/>
      <c r="D283" s="39"/>
      <c r="E283" s="40"/>
      <c r="F283" s="62"/>
      <c r="G283" s="137"/>
      <c r="H283" s="41"/>
      <c r="I283" s="92"/>
      <c r="J283" s="9"/>
    </row>
    <row r="284" spans="1:10" s="6" customFormat="1" x14ac:dyDescent="0.25">
      <c r="A284" s="26" t="str">
        <f t="shared" si="14"/>
        <v>II.</v>
      </c>
      <c r="B284" s="116" t="s">
        <v>658</v>
      </c>
      <c r="C284" s="116"/>
      <c r="D284" s="39" t="s">
        <v>163</v>
      </c>
      <c r="E284" s="40"/>
      <c r="F284" s="62" t="s">
        <v>164</v>
      </c>
      <c r="G284" s="109">
        <v>0.03</v>
      </c>
      <c r="H284" s="41">
        <f>SUM(I150:I282)</f>
        <v>48544.69999999999</v>
      </c>
      <c r="I284" s="100">
        <f>G284*H284</f>
        <v>1456.3409999999997</v>
      </c>
      <c r="J284" s="9"/>
    </row>
    <row r="285" spans="1:10" s="6" customFormat="1" x14ac:dyDescent="0.25">
      <c r="A285" s="26" t="str">
        <f t="shared" si="14"/>
        <v>II.</v>
      </c>
      <c r="B285" s="116"/>
      <c r="C285" s="116"/>
      <c r="D285" s="39"/>
      <c r="E285" s="40"/>
      <c r="F285" s="62"/>
      <c r="G285" s="109"/>
      <c r="H285" s="41"/>
      <c r="I285" s="92"/>
      <c r="J285" s="9"/>
    </row>
    <row r="286" spans="1:10" s="6" customFormat="1" x14ac:dyDescent="0.25">
      <c r="A286" s="26" t="str">
        <f t="shared" si="14"/>
        <v>II.</v>
      </c>
      <c r="B286" s="116" t="s">
        <v>659</v>
      </c>
      <c r="C286" s="116"/>
      <c r="D286" s="39" t="s">
        <v>41</v>
      </c>
      <c r="E286" s="40"/>
      <c r="F286" s="62" t="s">
        <v>164</v>
      </c>
      <c r="G286" s="109">
        <v>0.02</v>
      </c>
      <c r="H286" s="41">
        <f>SUM(I150:I284)</f>
        <v>50001.04099999999</v>
      </c>
      <c r="I286" s="100">
        <f>G286*H286</f>
        <v>1000.0208199999998</v>
      </c>
      <c r="J286" s="9"/>
    </row>
    <row r="287" spans="1:10" s="6" customFormat="1" x14ac:dyDescent="0.25">
      <c r="A287" s="26" t="str">
        <f t="shared" si="14"/>
        <v>II.</v>
      </c>
      <c r="B287" s="116"/>
      <c r="C287" s="116"/>
      <c r="D287" s="39"/>
      <c r="E287" s="40"/>
      <c r="F287" s="62"/>
      <c r="G287" s="109"/>
      <c r="H287" s="41"/>
      <c r="I287" s="92"/>
      <c r="J287" s="9"/>
    </row>
    <row r="288" spans="1:10" s="6" customFormat="1" x14ac:dyDescent="0.25">
      <c r="A288" s="26" t="str">
        <f t="shared" si="14"/>
        <v>II.</v>
      </c>
      <c r="B288" s="116" t="s">
        <v>700</v>
      </c>
      <c r="C288" s="116"/>
      <c r="D288" s="39" t="s">
        <v>46</v>
      </c>
      <c r="E288" s="40"/>
      <c r="F288" s="62" t="s">
        <v>164</v>
      </c>
      <c r="G288" s="109">
        <v>0.02</v>
      </c>
      <c r="H288" s="41">
        <f>SUM(I151:I279)</f>
        <v>45636.69999999999</v>
      </c>
      <c r="I288" s="100">
        <f>G288*H288</f>
        <v>912.73399999999981</v>
      </c>
      <c r="J288" s="9"/>
    </row>
    <row r="289" spans="1:10" s="6" customFormat="1" x14ac:dyDescent="0.25">
      <c r="A289" s="26" t="str">
        <f t="shared" si="14"/>
        <v>II.</v>
      </c>
      <c r="B289" s="116"/>
      <c r="C289" s="116"/>
      <c r="D289" s="39"/>
      <c r="E289" s="40"/>
      <c r="F289" s="62"/>
      <c r="G289" s="137"/>
      <c r="H289" s="41"/>
      <c r="I289" s="92"/>
      <c r="J289" s="9"/>
    </row>
    <row r="290" spans="1:10" s="6" customFormat="1" x14ac:dyDescent="0.25">
      <c r="A290" s="26" t="str">
        <f t="shared" si="14"/>
        <v>II.</v>
      </c>
      <c r="B290" s="116" t="s">
        <v>750</v>
      </c>
      <c r="C290" s="116"/>
      <c r="D290" s="39" t="s">
        <v>14</v>
      </c>
      <c r="E290" s="40"/>
      <c r="F290" s="62" t="s">
        <v>167</v>
      </c>
      <c r="G290" s="137">
        <v>1</v>
      </c>
      <c r="H290" s="41">
        <v>470</v>
      </c>
      <c r="I290" s="100">
        <f>G290*H290</f>
        <v>470</v>
      </c>
      <c r="J290" s="9"/>
    </row>
    <row r="291" spans="1:10" s="6" customFormat="1" x14ac:dyDescent="0.25">
      <c r="A291" s="26" t="str">
        <f t="shared" si="14"/>
        <v>II.</v>
      </c>
      <c r="B291" s="116"/>
      <c r="C291" s="116"/>
      <c r="D291" s="39"/>
      <c r="E291" s="40"/>
      <c r="F291" s="62"/>
      <c r="G291" s="137"/>
      <c r="H291" s="41"/>
      <c r="I291" s="100"/>
      <c r="J291" s="9"/>
    </row>
    <row r="292" spans="1:10" s="6" customFormat="1" x14ac:dyDescent="0.25">
      <c r="A292" s="26" t="str">
        <f t="shared" si="14"/>
        <v>II.</v>
      </c>
      <c r="B292" s="116" t="s">
        <v>795</v>
      </c>
      <c r="C292" s="116"/>
      <c r="D292" s="39" t="s">
        <v>52</v>
      </c>
      <c r="E292" s="40"/>
      <c r="F292" s="62" t="s">
        <v>13</v>
      </c>
      <c r="G292" s="137">
        <v>18</v>
      </c>
      <c r="H292" s="41">
        <v>15</v>
      </c>
      <c r="I292" s="100">
        <f>G292*H292</f>
        <v>270</v>
      </c>
      <c r="J292" s="9"/>
    </row>
    <row r="293" spans="1:10" s="6" customFormat="1" x14ac:dyDescent="0.25">
      <c r="A293" s="26" t="str">
        <f>A290</f>
        <v>II.</v>
      </c>
      <c r="B293" s="116"/>
      <c r="C293" s="116"/>
      <c r="D293" s="39"/>
      <c r="E293" s="40"/>
      <c r="F293" s="62"/>
      <c r="G293" s="137"/>
      <c r="H293" s="41"/>
      <c r="I293" s="92"/>
      <c r="J293" s="9"/>
    </row>
    <row r="294" spans="1:10" s="4" customFormat="1" ht="16.5" thickBot="1" x14ac:dyDescent="0.3">
      <c r="A294" s="49" t="str">
        <f t="shared" si="14"/>
        <v>II.</v>
      </c>
      <c r="B294" s="117" t="s">
        <v>136</v>
      </c>
      <c r="C294" s="117"/>
      <c r="D294" s="50" t="s">
        <v>26</v>
      </c>
      <c r="E294" s="78"/>
      <c r="F294" s="178"/>
      <c r="G294" s="168"/>
      <c r="H294" s="155"/>
      <c r="I294" s="101">
        <f>SUM(I149:I293)</f>
        <v>52653.795819999985</v>
      </c>
      <c r="J294" s="5"/>
    </row>
    <row r="295" spans="1:10" s="4" customFormat="1" ht="16.5" thickTop="1" x14ac:dyDescent="0.25">
      <c r="A295" s="26"/>
      <c r="B295" s="116"/>
      <c r="C295" s="116"/>
      <c r="D295" s="39"/>
      <c r="E295" s="42"/>
      <c r="F295" s="179"/>
      <c r="G295" s="137"/>
      <c r="H295" s="41"/>
      <c r="I295" s="92"/>
      <c r="J295" s="5"/>
    </row>
    <row r="296" spans="1:10" s="4" customFormat="1" x14ac:dyDescent="0.25">
      <c r="A296" s="26"/>
      <c r="B296" s="116"/>
      <c r="C296" s="116"/>
      <c r="D296" s="39"/>
      <c r="E296" s="42"/>
      <c r="F296" s="179"/>
      <c r="G296" s="137"/>
      <c r="H296" s="41"/>
      <c r="I296" s="92"/>
      <c r="J296" s="5"/>
    </row>
    <row r="297" spans="1:10" s="4" customFormat="1" x14ac:dyDescent="0.25">
      <c r="A297" s="26"/>
      <c r="B297" s="116"/>
      <c r="C297" s="116"/>
      <c r="D297" s="39"/>
      <c r="E297" s="42"/>
      <c r="F297" s="179"/>
      <c r="G297" s="137"/>
      <c r="H297" s="41"/>
      <c r="I297" s="92"/>
      <c r="J297" s="5"/>
    </row>
    <row r="298" spans="1:10" s="6" customFormat="1" x14ac:dyDescent="0.25">
      <c r="A298" s="26"/>
      <c r="B298" s="116"/>
      <c r="C298" s="116"/>
      <c r="D298" s="39"/>
      <c r="E298" s="40"/>
      <c r="F298" s="62"/>
      <c r="G298" s="137"/>
      <c r="H298" s="41"/>
      <c r="I298" s="92"/>
      <c r="J298" s="9"/>
    </row>
    <row r="299" spans="1:10" s="12" customFormat="1" x14ac:dyDescent="0.25">
      <c r="A299" s="26" t="s">
        <v>131</v>
      </c>
      <c r="B299" s="113" t="s">
        <v>131</v>
      </c>
      <c r="C299" s="113"/>
      <c r="D299" s="32" t="s">
        <v>61</v>
      </c>
      <c r="E299" s="51"/>
      <c r="F299" s="180" t="s">
        <v>31</v>
      </c>
      <c r="G299" s="131" t="s">
        <v>32</v>
      </c>
      <c r="H299" s="156" t="s">
        <v>33</v>
      </c>
      <c r="I299" s="102" t="s">
        <v>34</v>
      </c>
      <c r="J299" s="13"/>
    </row>
    <row r="300" spans="1:10" s="6" customFormat="1" x14ac:dyDescent="0.25">
      <c r="A300" s="26" t="s">
        <v>131</v>
      </c>
      <c r="B300" s="116"/>
      <c r="C300" s="116"/>
      <c r="D300" s="39"/>
      <c r="E300" s="31"/>
      <c r="F300" s="62"/>
      <c r="G300" s="137"/>
      <c r="H300" s="41"/>
      <c r="I300" s="92"/>
      <c r="J300" s="9"/>
    </row>
    <row r="301" spans="1:10" s="6" customFormat="1" x14ac:dyDescent="0.25">
      <c r="A301" s="26" t="s">
        <v>131</v>
      </c>
      <c r="B301" s="116"/>
      <c r="C301" s="116"/>
      <c r="D301" s="39" t="s">
        <v>139</v>
      </c>
      <c r="E301" s="40"/>
      <c r="F301" s="62"/>
      <c r="G301" s="137"/>
      <c r="H301" s="41"/>
      <c r="I301" s="92"/>
      <c r="J301" s="9"/>
    </row>
    <row r="302" spans="1:10" s="6" customFormat="1" x14ac:dyDescent="0.25">
      <c r="A302" s="26" t="s">
        <v>131</v>
      </c>
      <c r="B302" s="116"/>
      <c r="C302" s="116"/>
      <c r="D302" s="39"/>
      <c r="E302" s="40"/>
      <c r="F302" s="62"/>
      <c r="G302" s="137"/>
      <c r="H302" s="41"/>
      <c r="I302" s="92"/>
      <c r="J302" s="9"/>
    </row>
    <row r="303" spans="1:10" s="6" customFormat="1" ht="31.5" x14ac:dyDescent="0.25">
      <c r="A303" s="26" t="s">
        <v>131</v>
      </c>
      <c r="B303" s="116" t="s">
        <v>140</v>
      </c>
      <c r="C303" s="116"/>
      <c r="D303" s="39" t="s">
        <v>587</v>
      </c>
      <c r="E303" s="40"/>
      <c r="F303" s="62"/>
      <c r="G303" s="137"/>
      <c r="H303" s="41"/>
      <c r="I303" s="92"/>
      <c r="J303" s="9"/>
    </row>
    <row r="304" spans="1:10" s="6" customFormat="1" ht="21.75" customHeight="1" x14ac:dyDescent="0.25">
      <c r="A304" s="26"/>
      <c r="B304" s="116"/>
      <c r="C304" s="116"/>
      <c r="D304" s="39" t="s">
        <v>643</v>
      </c>
      <c r="E304" s="40">
        <v>1</v>
      </c>
      <c r="F304" s="62" t="s">
        <v>141</v>
      </c>
      <c r="G304" s="137"/>
      <c r="H304" s="41"/>
      <c r="I304" s="92"/>
      <c r="J304" s="9"/>
    </row>
    <row r="305" spans="1:10" s="6" customFormat="1" x14ac:dyDescent="0.25">
      <c r="A305" s="26" t="s">
        <v>131</v>
      </c>
      <c r="B305" s="116"/>
      <c r="C305" s="116"/>
      <c r="D305" s="39" t="s">
        <v>788</v>
      </c>
      <c r="E305" s="40">
        <v>3</v>
      </c>
      <c r="F305" s="62" t="s">
        <v>141</v>
      </c>
      <c r="G305" s="137"/>
      <c r="H305" s="41"/>
      <c r="I305" s="92"/>
      <c r="J305" s="9"/>
    </row>
    <row r="306" spans="1:10" s="6" customFormat="1" x14ac:dyDescent="0.25">
      <c r="A306" s="26"/>
      <c r="B306" s="116"/>
      <c r="C306" s="116"/>
      <c r="D306" s="39" t="s">
        <v>588</v>
      </c>
      <c r="E306" s="40">
        <v>3</v>
      </c>
      <c r="F306" s="62" t="s">
        <v>141</v>
      </c>
      <c r="G306" s="137"/>
      <c r="H306" s="41"/>
      <c r="I306" s="92"/>
      <c r="J306" s="9"/>
    </row>
    <row r="307" spans="1:10" s="6" customFormat="1" x14ac:dyDescent="0.25">
      <c r="A307" s="26" t="s">
        <v>131</v>
      </c>
      <c r="B307" s="116"/>
      <c r="C307" s="116"/>
      <c r="D307" s="39" t="s">
        <v>787</v>
      </c>
      <c r="E307" s="40">
        <v>1</v>
      </c>
      <c r="F307" s="62" t="s">
        <v>141</v>
      </c>
      <c r="G307" s="137"/>
      <c r="H307" s="41"/>
      <c r="I307" s="92"/>
      <c r="J307" s="9"/>
    </row>
    <row r="308" spans="1:10" s="6" customFormat="1" x14ac:dyDescent="0.25">
      <c r="A308" s="26"/>
      <c r="B308" s="116"/>
      <c r="C308" s="116"/>
      <c r="D308" s="39" t="s">
        <v>589</v>
      </c>
      <c r="E308" s="40">
        <v>1</v>
      </c>
      <c r="F308" s="62" t="s">
        <v>141</v>
      </c>
      <c r="G308" s="137"/>
      <c r="H308" s="41"/>
      <c r="I308" s="92"/>
      <c r="J308" s="9"/>
    </row>
    <row r="309" spans="1:10" s="6" customFormat="1" x14ac:dyDescent="0.25">
      <c r="A309" s="26"/>
      <c r="B309" s="116"/>
      <c r="C309" s="116"/>
      <c r="D309" s="25" t="s">
        <v>789</v>
      </c>
      <c r="E309" s="40">
        <v>1</v>
      </c>
      <c r="F309" s="62" t="s">
        <v>167</v>
      </c>
      <c r="G309" s="137"/>
      <c r="H309" s="41"/>
      <c r="I309" s="92"/>
      <c r="J309" s="9"/>
    </row>
    <row r="310" spans="1:10" s="6" customFormat="1" x14ac:dyDescent="0.25">
      <c r="A310" s="26" t="s">
        <v>131</v>
      </c>
      <c r="B310" s="116"/>
      <c r="C310" s="116"/>
      <c r="D310" s="39" t="s">
        <v>590</v>
      </c>
      <c r="E310" s="40">
        <v>1</v>
      </c>
      <c r="F310" s="62" t="s">
        <v>141</v>
      </c>
      <c r="G310" s="137"/>
      <c r="H310" s="41"/>
      <c r="I310" s="92"/>
      <c r="J310" s="9"/>
    </row>
    <row r="311" spans="1:10" s="6" customFormat="1" x14ac:dyDescent="0.25">
      <c r="A311" s="26" t="s">
        <v>131</v>
      </c>
      <c r="B311" s="116"/>
      <c r="C311" s="116"/>
      <c r="D311" s="39" t="s">
        <v>591</v>
      </c>
      <c r="E311" s="40">
        <v>3</v>
      </c>
      <c r="F311" s="62" t="s">
        <v>141</v>
      </c>
      <c r="G311" s="137"/>
      <c r="H311" s="41"/>
      <c r="I311" s="92"/>
      <c r="J311" s="9"/>
    </row>
    <row r="312" spans="1:10" s="6" customFormat="1" x14ac:dyDescent="0.25">
      <c r="A312" s="26" t="s">
        <v>131</v>
      </c>
      <c r="B312" s="116"/>
      <c r="C312" s="116"/>
      <c r="D312" s="39" t="s">
        <v>592</v>
      </c>
      <c r="E312" s="40">
        <v>3</v>
      </c>
      <c r="F312" s="62" t="s">
        <v>141</v>
      </c>
      <c r="G312" s="137"/>
      <c r="H312" s="41"/>
      <c r="I312" s="92"/>
      <c r="J312" s="9"/>
    </row>
    <row r="313" spans="1:10" s="6" customFormat="1" ht="31.5" x14ac:dyDescent="0.25">
      <c r="A313" s="26" t="s">
        <v>131</v>
      </c>
      <c r="B313" s="116"/>
      <c r="C313" s="116"/>
      <c r="D313" s="39" t="s">
        <v>77</v>
      </c>
      <c r="E313" s="40"/>
      <c r="F313" s="62"/>
      <c r="G313" s="137"/>
      <c r="H313" s="41"/>
      <c r="I313" s="92"/>
      <c r="J313" s="9"/>
    </row>
    <row r="314" spans="1:10" s="6" customFormat="1" x14ac:dyDescent="0.25">
      <c r="A314" s="26" t="s">
        <v>131</v>
      </c>
      <c r="B314" s="116"/>
      <c r="C314" s="116"/>
      <c r="D314" s="39" t="s">
        <v>195</v>
      </c>
      <c r="E314" s="40"/>
      <c r="F314" s="62"/>
      <c r="G314" s="137"/>
      <c r="H314" s="41"/>
      <c r="I314" s="92"/>
      <c r="J314" s="9"/>
    </row>
    <row r="315" spans="1:10" s="6" customFormat="1" x14ac:dyDescent="0.25">
      <c r="A315" s="26" t="s">
        <v>131</v>
      </c>
      <c r="B315" s="116"/>
      <c r="C315" s="116"/>
      <c r="D315" s="39" t="s">
        <v>225</v>
      </c>
      <c r="E315" s="40">
        <v>1</v>
      </c>
      <c r="F315" s="62" t="s">
        <v>141</v>
      </c>
      <c r="G315" s="137"/>
      <c r="H315" s="41"/>
      <c r="I315" s="92"/>
      <c r="J315" s="9"/>
    </row>
    <row r="316" spans="1:10" s="6" customFormat="1" ht="31.5" x14ac:dyDescent="0.25">
      <c r="A316" s="26" t="s">
        <v>131</v>
      </c>
      <c r="B316" s="116"/>
      <c r="C316" s="116"/>
      <c r="D316" s="39" t="s">
        <v>124</v>
      </c>
      <c r="E316" s="40"/>
      <c r="F316" s="62"/>
      <c r="G316" s="137"/>
      <c r="H316" s="41"/>
      <c r="I316" s="92"/>
      <c r="J316" s="9"/>
    </row>
    <row r="317" spans="1:10" s="6" customFormat="1" x14ac:dyDescent="0.25">
      <c r="A317" s="26" t="s">
        <v>131</v>
      </c>
      <c r="B317" s="116"/>
      <c r="C317" s="116"/>
      <c r="D317" s="39" t="s">
        <v>15</v>
      </c>
      <c r="E317" s="40">
        <v>1</v>
      </c>
      <c r="F317" s="62" t="s">
        <v>141</v>
      </c>
      <c r="G317" s="137"/>
      <c r="H317" s="41"/>
      <c r="I317" s="92"/>
      <c r="J317" s="9"/>
    </row>
    <row r="318" spans="1:10" s="6" customFormat="1" x14ac:dyDescent="0.25">
      <c r="A318" s="26" t="s">
        <v>131</v>
      </c>
      <c r="B318" s="116"/>
      <c r="C318" s="116"/>
      <c r="D318" s="39" t="s">
        <v>300</v>
      </c>
      <c r="E318" s="40"/>
      <c r="F318" s="181" t="s">
        <v>167</v>
      </c>
      <c r="G318" s="137">
        <v>1</v>
      </c>
      <c r="H318" s="41">
        <v>640</v>
      </c>
      <c r="I318" s="100">
        <f>G318*H318</f>
        <v>640</v>
      </c>
      <c r="J318" s="9"/>
    </row>
    <row r="319" spans="1:10" s="6" customFormat="1" x14ac:dyDescent="0.25">
      <c r="A319" s="26" t="s">
        <v>131</v>
      </c>
      <c r="B319" s="116"/>
      <c r="C319" s="116"/>
      <c r="D319" s="39"/>
      <c r="E319" s="40"/>
      <c r="F319" s="62"/>
      <c r="G319" s="137"/>
      <c r="H319" s="41"/>
      <c r="I319" s="92"/>
      <c r="J319" s="9"/>
    </row>
    <row r="320" spans="1:10" s="6" customFormat="1" ht="47.25" x14ac:dyDescent="0.25">
      <c r="A320" s="26" t="s">
        <v>131</v>
      </c>
      <c r="B320" s="116" t="s">
        <v>127</v>
      </c>
      <c r="C320" s="116"/>
      <c r="D320" s="39" t="s">
        <v>628</v>
      </c>
      <c r="E320" s="40"/>
      <c r="F320" s="62"/>
      <c r="G320" s="137"/>
      <c r="H320" s="41"/>
      <c r="I320" s="92"/>
      <c r="J320" s="9"/>
    </row>
    <row r="321" spans="1:10" s="6" customFormat="1" x14ac:dyDescent="0.25">
      <c r="A321" s="26" t="s">
        <v>131</v>
      </c>
      <c r="B321" s="116"/>
      <c r="C321" s="116"/>
      <c r="D321" s="39" t="s">
        <v>240</v>
      </c>
      <c r="E321" s="40">
        <v>4</v>
      </c>
      <c r="F321" s="62" t="s">
        <v>141</v>
      </c>
      <c r="G321" s="137"/>
      <c r="H321" s="41"/>
      <c r="I321" s="92"/>
      <c r="J321" s="9"/>
    </row>
    <row r="322" spans="1:10" s="6" customFormat="1" x14ac:dyDescent="0.25">
      <c r="A322" s="26" t="s">
        <v>131</v>
      </c>
      <c r="B322" s="116"/>
      <c r="C322" s="116"/>
      <c r="D322" s="39" t="s">
        <v>241</v>
      </c>
      <c r="E322" s="40">
        <v>1</v>
      </c>
      <c r="F322" s="62" t="s">
        <v>141</v>
      </c>
      <c r="G322" s="137"/>
      <c r="H322" s="41"/>
      <c r="I322" s="92"/>
      <c r="J322" s="9"/>
    </row>
    <row r="323" spans="1:10" s="6" customFormat="1" x14ac:dyDescent="0.25">
      <c r="A323" s="26" t="s">
        <v>131</v>
      </c>
      <c r="B323" s="116"/>
      <c r="C323" s="116"/>
      <c r="D323" s="39" t="s">
        <v>194</v>
      </c>
      <c r="E323" s="40">
        <v>1</v>
      </c>
      <c r="F323" s="62" t="s">
        <v>141</v>
      </c>
      <c r="G323" s="137"/>
      <c r="H323" s="41"/>
      <c r="I323" s="92"/>
      <c r="J323" s="9"/>
    </row>
    <row r="324" spans="1:10" s="6" customFormat="1" x14ac:dyDescent="0.25">
      <c r="A324" s="26" t="s">
        <v>131</v>
      </c>
      <c r="B324" s="116"/>
      <c r="C324" s="116"/>
      <c r="D324" s="39" t="s">
        <v>242</v>
      </c>
      <c r="E324" s="40">
        <v>2</v>
      </c>
      <c r="F324" s="62" t="s">
        <v>141</v>
      </c>
      <c r="G324" s="137"/>
      <c r="H324" s="41"/>
      <c r="I324" s="92"/>
      <c r="J324" s="9"/>
    </row>
    <row r="325" spans="1:10" s="6" customFormat="1" x14ac:dyDescent="0.25">
      <c r="A325" s="26" t="s">
        <v>131</v>
      </c>
      <c r="B325" s="116"/>
      <c r="C325" s="116"/>
      <c r="D325" s="39" t="s">
        <v>243</v>
      </c>
      <c r="E325" s="40">
        <v>4</v>
      </c>
      <c r="F325" s="62" t="s">
        <v>141</v>
      </c>
      <c r="G325" s="137"/>
      <c r="H325" s="41"/>
      <c r="I325" s="92"/>
      <c r="J325" s="9"/>
    </row>
    <row r="326" spans="1:10" s="6" customFormat="1" ht="31.5" x14ac:dyDescent="0.25">
      <c r="A326" s="26" t="s">
        <v>131</v>
      </c>
      <c r="B326" s="116"/>
      <c r="C326" s="116"/>
      <c r="D326" s="39" t="s">
        <v>629</v>
      </c>
      <c r="E326" s="40">
        <v>1</v>
      </c>
      <c r="F326" s="62" t="s">
        <v>141</v>
      </c>
      <c r="G326" s="137"/>
      <c r="H326" s="41"/>
      <c r="I326" s="92"/>
      <c r="J326" s="9"/>
    </row>
    <row r="327" spans="1:10" s="6" customFormat="1" ht="31.5" x14ac:dyDescent="0.25">
      <c r="A327" s="26" t="s">
        <v>131</v>
      </c>
      <c r="B327" s="116"/>
      <c r="C327" s="116"/>
      <c r="D327" s="39" t="s">
        <v>299</v>
      </c>
      <c r="E327" s="40">
        <v>1</v>
      </c>
      <c r="F327" s="62" t="s">
        <v>141</v>
      </c>
      <c r="G327" s="137"/>
      <c r="H327" s="41"/>
      <c r="I327" s="92"/>
      <c r="J327" s="9"/>
    </row>
    <row r="328" spans="1:10" s="6" customFormat="1" x14ac:dyDescent="0.25">
      <c r="A328" s="26" t="s">
        <v>131</v>
      </c>
      <c r="B328" s="116"/>
      <c r="C328" s="116"/>
      <c r="D328" s="39" t="s">
        <v>630</v>
      </c>
      <c r="E328" s="40">
        <v>3</v>
      </c>
      <c r="F328" s="62" t="s">
        <v>141</v>
      </c>
      <c r="G328" s="137"/>
      <c r="H328" s="41"/>
      <c r="I328" s="92"/>
      <c r="J328" s="9"/>
    </row>
    <row r="329" spans="1:10" s="6" customFormat="1" x14ac:dyDescent="0.25">
      <c r="A329" s="26" t="s">
        <v>131</v>
      </c>
      <c r="B329" s="116"/>
      <c r="C329" s="116"/>
      <c r="D329" s="39" t="s">
        <v>245</v>
      </c>
      <c r="E329" s="40">
        <v>3</v>
      </c>
      <c r="F329" s="62" t="s">
        <v>141</v>
      </c>
      <c r="G329" s="137"/>
      <c r="H329" s="41"/>
      <c r="I329" s="92"/>
      <c r="J329" s="9"/>
    </row>
    <row r="330" spans="1:10" s="6" customFormat="1" ht="15" customHeight="1" x14ac:dyDescent="0.25">
      <c r="A330" s="26" t="s">
        <v>131</v>
      </c>
      <c r="B330" s="116"/>
      <c r="C330" s="116"/>
      <c r="D330" s="39" t="s">
        <v>246</v>
      </c>
      <c r="E330" s="40">
        <v>1</v>
      </c>
      <c r="F330" s="62" t="s">
        <v>141</v>
      </c>
      <c r="G330" s="137"/>
      <c r="H330" s="41"/>
      <c r="I330" s="92"/>
      <c r="J330" s="9"/>
    </row>
    <row r="331" spans="1:10" s="6" customFormat="1" x14ac:dyDescent="0.25">
      <c r="A331" s="26" t="s">
        <v>131</v>
      </c>
      <c r="B331" s="116"/>
      <c r="C331" s="116"/>
      <c r="D331" s="39" t="s">
        <v>247</v>
      </c>
      <c r="E331" s="40">
        <v>4</v>
      </c>
      <c r="F331" s="62" t="s">
        <v>141</v>
      </c>
      <c r="G331" s="137"/>
      <c r="H331" s="41"/>
      <c r="I331" s="92"/>
      <c r="J331" s="9"/>
    </row>
    <row r="332" spans="1:10" s="6" customFormat="1" x14ac:dyDescent="0.25">
      <c r="A332" s="26" t="s">
        <v>131</v>
      </c>
      <c r="B332" s="116"/>
      <c r="C332" s="116"/>
      <c r="D332" s="39" t="s">
        <v>248</v>
      </c>
      <c r="E332" s="40">
        <v>1</v>
      </c>
      <c r="F332" s="62" t="s">
        <v>141</v>
      </c>
      <c r="G332" s="137"/>
      <c r="H332" s="41"/>
      <c r="I332" s="92"/>
      <c r="J332" s="9"/>
    </row>
    <row r="333" spans="1:10" s="6" customFormat="1" x14ac:dyDescent="0.25">
      <c r="A333" s="26" t="s">
        <v>131</v>
      </c>
      <c r="B333" s="116"/>
      <c r="C333" s="116"/>
      <c r="D333" s="39" t="s">
        <v>249</v>
      </c>
      <c r="E333" s="40">
        <v>1</v>
      </c>
      <c r="F333" s="62" t="s">
        <v>141</v>
      </c>
      <c r="G333" s="137"/>
      <c r="H333" s="41"/>
      <c r="I333" s="92"/>
      <c r="J333" s="9"/>
    </row>
    <row r="334" spans="1:10" s="6" customFormat="1" x14ac:dyDescent="0.25">
      <c r="A334" s="26" t="str">
        <f t="shared" ref="A334:A397" si="15">A333</f>
        <v>III.</v>
      </c>
      <c r="B334" s="116"/>
      <c r="C334" s="116"/>
      <c r="D334" s="39" t="s">
        <v>250</v>
      </c>
      <c r="E334" s="40">
        <v>2</v>
      </c>
      <c r="F334" s="62" t="s">
        <v>141</v>
      </c>
      <c r="G334" s="137"/>
      <c r="H334" s="41"/>
      <c r="I334" s="92"/>
      <c r="J334" s="9"/>
    </row>
    <row r="335" spans="1:10" s="6" customFormat="1" x14ac:dyDescent="0.25">
      <c r="A335" s="26" t="str">
        <f t="shared" si="15"/>
        <v>III.</v>
      </c>
      <c r="B335" s="116"/>
      <c r="C335" s="116"/>
      <c r="D335" s="39" t="s">
        <v>251</v>
      </c>
      <c r="E335" s="40">
        <v>1</v>
      </c>
      <c r="F335" s="62" t="s">
        <v>141</v>
      </c>
      <c r="G335" s="137"/>
      <c r="H335" s="41"/>
      <c r="I335" s="92"/>
      <c r="J335" s="9"/>
    </row>
    <row r="336" spans="1:10" s="6" customFormat="1" x14ac:dyDescent="0.25">
      <c r="A336" s="26" t="str">
        <f t="shared" si="15"/>
        <v>III.</v>
      </c>
      <c r="B336" s="116"/>
      <c r="C336" s="116"/>
      <c r="D336" s="39" t="s">
        <v>252</v>
      </c>
      <c r="E336" s="40">
        <v>1</v>
      </c>
      <c r="F336" s="62" t="s">
        <v>141</v>
      </c>
      <c r="G336" s="137"/>
      <c r="H336" s="41"/>
      <c r="I336" s="92"/>
      <c r="J336" s="9"/>
    </row>
    <row r="337" spans="1:10" s="6" customFormat="1" x14ac:dyDescent="0.25">
      <c r="A337" s="26" t="str">
        <f t="shared" si="15"/>
        <v>III.</v>
      </c>
      <c r="B337" s="116"/>
      <c r="C337" s="116"/>
      <c r="D337" s="39" t="s">
        <v>253</v>
      </c>
      <c r="E337" s="40">
        <v>1</v>
      </c>
      <c r="F337" s="62" t="s">
        <v>141</v>
      </c>
      <c r="G337" s="137"/>
      <c r="H337" s="41"/>
      <c r="I337" s="92"/>
      <c r="J337" s="9"/>
    </row>
    <row r="338" spans="1:10" s="6" customFormat="1" ht="31.5" x14ac:dyDescent="0.25">
      <c r="A338" s="26" t="str">
        <f t="shared" si="15"/>
        <v>III.</v>
      </c>
      <c r="B338" s="57"/>
      <c r="C338" s="57"/>
      <c r="D338" s="39" t="s">
        <v>254</v>
      </c>
      <c r="E338" s="40">
        <v>1</v>
      </c>
      <c r="F338" s="62" t="s">
        <v>141</v>
      </c>
      <c r="G338" s="137"/>
      <c r="H338" s="41"/>
      <c r="I338" s="92"/>
      <c r="J338" s="9"/>
    </row>
    <row r="339" spans="1:10" s="6" customFormat="1" ht="31.5" x14ac:dyDescent="0.25">
      <c r="A339" s="26" t="str">
        <f t="shared" si="15"/>
        <v>III.</v>
      </c>
      <c r="B339" s="57"/>
      <c r="C339" s="57"/>
      <c r="D339" s="39" t="s">
        <v>255</v>
      </c>
      <c r="E339" s="40">
        <v>3</v>
      </c>
      <c r="F339" s="62" t="s">
        <v>141</v>
      </c>
      <c r="G339" s="137"/>
      <c r="H339" s="41"/>
      <c r="I339" s="92"/>
      <c r="J339" s="9"/>
    </row>
    <row r="340" spans="1:10" s="6" customFormat="1" ht="18" customHeight="1" x14ac:dyDescent="0.25">
      <c r="A340" s="26" t="str">
        <f t="shared" si="15"/>
        <v>III.</v>
      </c>
      <c r="B340" s="116"/>
      <c r="C340" s="116"/>
      <c r="D340" s="39" t="s">
        <v>256</v>
      </c>
      <c r="E340" s="40">
        <v>1</v>
      </c>
      <c r="F340" s="62" t="s">
        <v>141</v>
      </c>
      <c r="G340" s="137"/>
      <c r="H340" s="41"/>
      <c r="I340" s="92"/>
      <c r="J340" s="9"/>
    </row>
    <row r="341" spans="1:10" s="6" customFormat="1" x14ac:dyDescent="0.25">
      <c r="A341" s="26" t="str">
        <f t="shared" si="15"/>
        <v>III.</v>
      </c>
      <c r="B341" s="116"/>
      <c r="C341" s="116"/>
      <c r="D341" s="39" t="s">
        <v>257</v>
      </c>
      <c r="E341" s="40">
        <v>3</v>
      </c>
      <c r="F341" s="62" t="s">
        <v>141</v>
      </c>
      <c r="G341" s="137"/>
      <c r="H341" s="41"/>
      <c r="I341" s="92"/>
      <c r="J341" s="9"/>
    </row>
    <row r="342" spans="1:10" s="6" customFormat="1" x14ac:dyDescent="0.25">
      <c r="A342" s="26" t="str">
        <f t="shared" si="15"/>
        <v>III.</v>
      </c>
      <c r="B342" s="116"/>
      <c r="C342" s="116"/>
      <c r="D342" s="39" t="s">
        <v>258</v>
      </c>
      <c r="E342" s="40">
        <v>1</v>
      </c>
      <c r="F342" s="62" t="s">
        <v>141</v>
      </c>
      <c r="G342" s="137"/>
      <c r="H342" s="41"/>
      <c r="I342" s="92"/>
      <c r="J342" s="9"/>
    </row>
    <row r="343" spans="1:10" s="6" customFormat="1" x14ac:dyDescent="0.25">
      <c r="A343" s="26" t="str">
        <f t="shared" si="15"/>
        <v>III.</v>
      </c>
      <c r="B343" s="116"/>
      <c r="C343" s="116"/>
      <c r="D343" s="39" t="s">
        <v>259</v>
      </c>
      <c r="E343" s="40">
        <v>2</v>
      </c>
      <c r="F343" s="62" t="s">
        <v>141</v>
      </c>
      <c r="G343" s="137"/>
      <c r="H343" s="41"/>
      <c r="I343" s="92"/>
      <c r="J343" s="9"/>
    </row>
    <row r="344" spans="1:10" s="6" customFormat="1" x14ac:dyDescent="0.25">
      <c r="A344" s="26" t="str">
        <f t="shared" si="15"/>
        <v>III.</v>
      </c>
      <c r="B344" s="116"/>
      <c r="C344" s="116"/>
      <c r="D344" s="39" t="s">
        <v>260</v>
      </c>
      <c r="E344" s="40">
        <v>1</v>
      </c>
      <c r="F344" s="62" t="s">
        <v>141</v>
      </c>
      <c r="G344" s="137"/>
      <c r="H344" s="41"/>
      <c r="I344" s="92"/>
      <c r="J344" s="9"/>
    </row>
    <row r="345" spans="1:10" s="6" customFormat="1" x14ac:dyDescent="0.25">
      <c r="A345" s="26" t="str">
        <f t="shared" si="15"/>
        <v>III.</v>
      </c>
      <c r="B345" s="116"/>
      <c r="C345" s="116"/>
      <c r="D345" s="39" t="s">
        <v>261</v>
      </c>
      <c r="E345" s="40">
        <v>1</v>
      </c>
      <c r="F345" s="62" t="s">
        <v>141</v>
      </c>
      <c r="G345" s="137"/>
      <c r="H345" s="41"/>
      <c r="I345" s="92"/>
      <c r="J345" s="9"/>
    </row>
    <row r="346" spans="1:10" s="6" customFormat="1" x14ac:dyDescent="0.25">
      <c r="A346" s="26" t="str">
        <f t="shared" si="15"/>
        <v>III.</v>
      </c>
      <c r="B346" s="116"/>
      <c r="C346" s="116"/>
      <c r="D346" s="39" t="s">
        <v>262</v>
      </c>
      <c r="E346" s="40">
        <v>1</v>
      </c>
      <c r="F346" s="62" t="s">
        <v>141</v>
      </c>
      <c r="G346" s="137"/>
      <c r="H346" s="41"/>
      <c r="I346" s="92"/>
      <c r="J346" s="9"/>
    </row>
    <row r="347" spans="1:10" s="6" customFormat="1" x14ac:dyDescent="0.25">
      <c r="A347" s="26" t="str">
        <f t="shared" si="15"/>
        <v>III.</v>
      </c>
      <c r="B347" s="116"/>
      <c r="C347" s="116"/>
      <c r="D347" s="39" t="s">
        <v>263</v>
      </c>
      <c r="E347" s="40">
        <v>1</v>
      </c>
      <c r="F347" s="62" t="s">
        <v>141</v>
      </c>
      <c r="G347" s="137"/>
      <c r="H347" s="41"/>
      <c r="I347" s="92"/>
      <c r="J347" s="9"/>
    </row>
    <row r="348" spans="1:10" s="6" customFormat="1" x14ac:dyDescent="0.25">
      <c r="A348" s="26" t="str">
        <f t="shared" si="15"/>
        <v>III.</v>
      </c>
      <c r="B348" s="116"/>
      <c r="C348" s="116"/>
      <c r="D348" s="39" t="s">
        <v>264</v>
      </c>
      <c r="E348" s="40">
        <v>1</v>
      </c>
      <c r="F348" s="62" t="s">
        <v>141</v>
      </c>
      <c r="G348" s="137"/>
      <c r="H348" s="41"/>
      <c r="I348" s="92"/>
      <c r="J348" s="9"/>
    </row>
    <row r="349" spans="1:10" s="6" customFormat="1" x14ac:dyDescent="0.25">
      <c r="A349" s="26" t="str">
        <f t="shared" si="15"/>
        <v>III.</v>
      </c>
      <c r="B349" s="116"/>
      <c r="C349" s="116"/>
      <c r="D349" s="39" t="s">
        <v>265</v>
      </c>
      <c r="E349" s="40">
        <v>1</v>
      </c>
      <c r="F349" s="62" t="s">
        <v>141</v>
      </c>
      <c r="G349" s="137"/>
      <c r="H349" s="41"/>
      <c r="I349" s="92"/>
      <c r="J349" s="9"/>
    </row>
    <row r="350" spans="1:10" s="6" customFormat="1" x14ac:dyDescent="0.25">
      <c r="A350" s="26" t="str">
        <f t="shared" si="15"/>
        <v>III.</v>
      </c>
      <c r="B350" s="116"/>
      <c r="C350" s="116"/>
      <c r="D350" s="39" t="s">
        <v>266</v>
      </c>
      <c r="E350" s="40">
        <v>1</v>
      </c>
      <c r="F350" s="62" t="s">
        <v>141</v>
      </c>
      <c r="G350" s="137"/>
      <c r="H350" s="41"/>
      <c r="I350" s="92"/>
      <c r="J350" s="9"/>
    </row>
    <row r="351" spans="1:10" s="6" customFormat="1" x14ac:dyDescent="0.25">
      <c r="A351" s="26" t="str">
        <f t="shared" si="15"/>
        <v>III.</v>
      </c>
      <c r="B351" s="116"/>
      <c r="C351" s="116"/>
      <c r="D351" s="39" t="s">
        <v>267</v>
      </c>
      <c r="E351" s="40">
        <v>2</v>
      </c>
      <c r="F351" s="62" t="s">
        <v>141</v>
      </c>
      <c r="G351" s="137"/>
      <c r="H351" s="41"/>
      <c r="I351" s="92"/>
      <c r="J351" s="9"/>
    </row>
    <row r="352" spans="1:10" s="6" customFormat="1" x14ac:dyDescent="0.25">
      <c r="A352" s="26" t="str">
        <f t="shared" si="15"/>
        <v>III.</v>
      </c>
      <c r="B352" s="116"/>
      <c r="C352" s="116"/>
      <c r="D352" s="39" t="s">
        <v>268</v>
      </c>
      <c r="E352" s="40">
        <v>1</v>
      </c>
      <c r="F352" s="62" t="s">
        <v>141</v>
      </c>
      <c r="G352" s="137"/>
      <c r="H352" s="41"/>
      <c r="I352" s="92"/>
      <c r="J352" s="9"/>
    </row>
    <row r="353" spans="1:10" s="6" customFormat="1" x14ac:dyDescent="0.25">
      <c r="A353" s="26" t="str">
        <f t="shared" si="15"/>
        <v>III.</v>
      </c>
      <c r="B353" s="116"/>
      <c r="C353" s="116"/>
      <c r="D353" s="39" t="s">
        <v>269</v>
      </c>
      <c r="E353" s="40">
        <v>1</v>
      </c>
      <c r="F353" s="62" t="s">
        <v>141</v>
      </c>
      <c r="G353" s="137"/>
      <c r="H353" s="41"/>
      <c r="I353" s="92"/>
      <c r="J353" s="9"/>
    </row>
    <row r="354" spans="1:10" s="6" customFormat="1" x14ac:dyDescent="0.25">
      <c r="A354" s="26" t="str">
        <f t="shared" si="15"/>
        <v>III.</v>
      </c>
      <c r="B354" s="116"/>
      <c r="C354" s="116"/>
      <c r="D354" s="39" t="s">
        <v>270</v>
      </c>
      <c r="E354" s="40">
        <v>1</v>
      </c>
      <c r="F354" s="62" t="s">
        <v>141</v>
      </c>
      <c r="G354" s="137"/>
      <c r="H354" s="41"/>
      <c r="I354" s="92"/>
      <c r="J354" s="9"/>
    </row>
    <row r="355" spans="1:10" s="6" customFormat="1" x14ac:dyDescent="0.25">
      <c r="A355" s="26" t="str">
        <f t="shared" si="15"/>
        <v>III.</v>
      </c>
      <c r="B355" s="116"/>
      <c r="C355" s="116"/>
      <c r="D355" s="39" t="s">
        <v>271</v>
      </c>
      <c r="E355" s="40">
        <v>2</v>
      </c>
      <c r="F355" s="62" t="s">
        <v>141</v>
      </c>
      <c r="G355" s="137"/>
      <c r="H355" s="41"/>
      <c r="I355" s="92"/>
      <c r="J355" s="9"/>
    </row>
    <row r="356" spans="1:10" s="6" customFormat="1" x14ac:dyDescent="0.25">
      <c r="A356" s="26" t="str">
        <f t="shared" si="15"/>
        <v>III.</v>
      </c>
      <c r="B356" s="116"/>
      <c r="C356" s="116"/>
      <c r="D356" s="39" t="s">
        <v>272</v>
      </c>
      <c r="E356" s="40">
        <v>1</v>
      </c>
      <c r="F356" s="62" t="s">
        <v>141</v>
      </c>
      <c r="G356" s="137"/>
      <c r="H356" s="41"/>
      <c r="I356" s="92"/>
      <c r="J356" s="9"/>
    </row>
    <row r="357" spans="1:10" s="6" customFormat="1" x14ac:dyDescent="0.25">
      <c r="A357" s="26" t="str">
        <f t="shared" si="15"/>
        <v>III.</v>
      </c>
      <c r="B357" s="116"/>
      <c r="C357" s="116"/>
      <c r="D357" s="39" t="s">
        <v>273</v>
      </c>
      <c r="E357" s="40">
        <v>12</v>
      </c>
      <c r="F357" s="62" t="s">
        <v>141</v>
      </c>
      <c r="G357" s="137"/>
      <c r="H357" s="41"/>
      <c r="I357" s="92"/>
      <c r="J357" s="9"/>
    </row>
    <row r="358" spans="1:10" s="6" customFormat="1" x14ac:dyDescent="0.25">
      <c r="A358" s="26" t="str">
        <f t="shared" si="15"/>
        <v>III.</v>
      </c>
      <c r="B358" s="57"/>
      <c r="C358" s="57"/>
      <c r="D358" s="39" t="s">
        <v>274</v>
      </c>
      <c r="E358" s="40">
        <v>7</v>
      </c>
      <c r="F358" s="62" t="s">
        <v>141</v>
      </c>
      <c r="G358" s="137"/>
      <c r="H358" s="41"/>
      <c r="I358" s="92"/>
      <c r="J358" s="9"/>
    </row>
    <row r="359" spans="1:10" s="6" customFormat="1" x14ac:dyDescent="0.25">
      <c r="A359" s="26" t="str">
        <f t="shared" si="15"/>
        <v>III.</v>
      </c>
      <c r="B359" s="116"/>
      <c r="C359" s="116"/>
      <c r="D359" s="39" t="s">
        <v>275</v>
      </c>
      <c r="E359" s="40">
        <v>6</v>
      </c>
      <c r="F359" s="62" t="s">
        <v>141</v>
      </c>
      <c r="G359" s="137"/>
      <c r="H359" s="41"/>
      <c r="I359" s="92"/>
      <c r="J359" s="9"/>
    </row>
    <row r="360" spans="1:10" s="6" customFormat="1" x14ac:dyDescent="0.25">
      <c r="A360" s="26" t="str">
        <f t="shared" si="15"/>
        <v>III.</v>
      </c>
      <c r="B360" s="116"/>
      <c r="C360" s="116"/>
      <c r="D360" s="39" t="s">
        <v>276</v>
      </c>
      <c r="E360" s="40">
        <v>6</v>
      </c>
      <c r="F360" s="62" t="s">
        <v>141</v>
      </c>
      <c r="G360" s="137"/>
      <c r="H360" s="41"/>
      <c r="I360" s="92"/>
      <c r="J360" s="9"/>
    </row>
    <row r="361" spans="1:10" s="6" customFormat="1" x14ac:dyDescent="0.25">
      <c r="A361" s="26" t="str">
        <f t="shared" si="15"/>
        <v>III.</v>
      </c>
      <c r="B361" s="116"/>
      <c r="C361" s="116"/>
      <c r="D361" s="39" t="s">
        <v>277</v>
      </c>
      <c r="E361" s="40">
        <v>6</v>
      </c>
      <c r="F361" s="62" t="s">
        <v>141</v>
      </c>
      <c r="G361" s="137"/>
      <c r="H361" s="41"/>
      <c r="I361" s="92"/>
      <c r="J361" s="9"/>
    </row>
    <row r="362" spans="1:10" s="6" customFormat="1" x14ac:dyDescent="0.25">
      <c r="A362" s="26" t="str">
        <f t="shared" si="15"/>
        <v>III.</v>
      </c>
      <c r="B362" s="116"/>
      <c r="C362" s="116"/>
      <c r="D362" s="39" t="s">
        <v>278</v>
      </c>
      <c r="E362" s="40">
        <v>3</v>
      </c>
      <c r="F362" s="62" t="s">
        <v>141</v>
      </c>
      <c r="G362" s="137"/>
      <c r="H362" s="41"/>
      <c r="I362" s="92"/>
      <c r="J362" s="9"/>
    </row>
    <row r="363" spans="1:10" s="6" customFormat="1" x14ac:dyDescent="0.25">
      <c r="A363" s="26" t="str">
        <f t="shared" si="15"/>
        <v>III.</v>
      </c>
      <c r="B363" s="116"/>
      <c r="C363" s="116"/>
      <c r="D363" s="39" t="s">
        <v>279</v>
      </c>
      <c r="E363" s="40">
        <v>2</v>
      </c>
      <c r="F363" s="62" t="s">
        <v>141</v>
      </c>
      <c r="G363" s="137"/>
      <c r="H363" s="41"/>
      <c r="I363" s="92"/>
      <c r="J363" s="9"/>
    </row>
    <row r="364" spans="1:10" s="6" customFormat="1" x14ac:dyDescent="0.25">
      <c r="A364" s="26" t="str">
        <f t="shared" si="15"/>
        <v>III.</v>
      </c>
      <c r="B364" s="116"/>
      <c r="C364" s="116"/>
      <c r="D364" s="39" t="s">
        <v>280</v>
      </c>
      <c r="E364" s="40">
        <v>2</v>
      </c>
      <c r="F364" s="62" t="s">
        <v>141</v>
      </c>
      <c r="G364" s="137"/>
      <c r="H364" s="41"/>
      <c r="I364" s="92"/>
      <c r="J364" s="9"/>
    </row>
    <row r="365" spans="1:10" s="6" customFormat="1" x14ac:dyDescent="0.25">
      <c r="A365" s="26" t="str">
        <f t="shared" si="15"/>
        <v>III.</v>
      </c>
      <c r="B365" s="116"/>
      <c r="C365" s="116"/>
      <c r="D365" s="39" t="s">
        <v>281</v>
      </c>
      <c r="E365" s="40">
        <v>2</v>
      </c>
      <c r="F365" s="62" t="s">
        <v>141</v>
      </c>
      <c r="G365" s="137"/>
      <c r="H365" s="41"/>
      <c r="I365" s="92"/>
      <c r="J365" s="9"/>
    </row>
    <row r="366" spans="1:10" s="6" customFormat="1" x14ac:dyDescent="0.25">
      <c r="A366" s="26" t="str">
        <f t="shared" si="15"/>
        <v>III.</v>
      </c>
      <c r="B366" s="116"/>
      <c r="C366" s="116"/>
      <c r="D366" s="39" t="s">
        <v>282</v>
      </c>
      <c r="E366" s="40">
        <v>2</v>
      </c>
      <c r="F366" s="62" t="s">
        <v>141</v>
      </c>
      <c r="G366" s="137"/>
      <c r="H366" s="41"/>
      <c r="I366" s="92"/>
      <c r="J366" s="9"/>
    </row>
    <row r="367" spans="1:10" s="6" customFormat="1" x14ac:dyDescent="0.25">
      <c r="A367" s="26" t="str">
        <f t="shared" si="15"/>
        <v>III.</v>
      </c>
      <c r="B367" s="116"/>
      <c r="C367" s="116"/>
      <c r="D367" s="39" t="s">
        <v>283</v>
      </c>
      <c r="E367" s="40">
        <v>1</v>
      </c>
      <c r="F367" s="62" t="s">
        <v>141</v>
      </c>
      <c r="G367" s="136"/>
      <c r="H367" s="41"/>
      <c r="I367" s="92"/>
      <c r="J367" s="9"/>
    </row>
    <row r="368" spans="1:10" s="6" customFormat="1" x14ac:dyDescent="0.25">
      <c r="A368" s="26" t="str">
        <f t="shared" si="15"/>
        <v>III.</v>
      </c>
      <c r="B368" s="116"/>
      <c r="C368" s="116"/>
      <c r="D368" s="39" t="s">
        <v>284</v>
      </c>
      <c r="E368" s="40">
        <v>16</v>
      </c>
      <c r="F368" s="62" t="s">
        <v>141</v>
      </c>
      <c r="G368" s="136"/>
      <c r="H368" s="41"/>
      <c r="I368" s="92"/>
      <c r="J368" s="9"/>
    </row>
    <row r="369" spans="1:10" s="6" customFormat="1" x14ac:dyDescent="0.25">
      <c r="A369" s="26" t="str">
        <f t="shared" si="15"/>
        <v>III.</v>
      </c>
      <c r="B369" s="116"/>
      <c r="C369" s="116"/>
      <c r="D369" s="39" t="s">
        <v>285</v>
      </c>
      <c r="E369" s="40">
        <v>24</v>
      </c>
      <c r="F369" s="62" t="s">
        <v>141</v>
      </c>
      <c r="G369" s="137"/>
      <c r="H369" s="41"/>
      <c r="I369" s="92"/>
      <c r="J369" s="9"/>
    </row>
    <row r="370" spans="1:10" s="6" customFormat="1" x14ac:dyDescent="0.25">
      <c r="A370" s="26" t="str">
        <f t="shared" si="15"/>
        <v>III.</v>
      </c>
      <c r="B370" s="116"/>
      <c r="C370" s="116"/>
      <c r="D370" s="39" t="s">
        <v>286</v>
      </c>
      <c r="E370" s="40">
        <v>15</v>
      </c>
      <c r="F370" s="62" t="s">
        <v>141</v>
      </c>
      <c r="G370" s="137"/>
      <c r="H370" s="41"/>
      <c r="I370" s="92"/>
      <c r="J370" s="9"/>
    </row>
    <row r="371" spans="1:10" s="6" customFormat="1" x14ac:dyDescent="0.25">
      <c r="A371" s="43" t="str">
        <f t="shared" si="15"/>
        <v>III.</v>
      </c>
      <c r="B371" s="116"/>
      <c r="C371" s="116"/>
      <c r="D371" s="44" t="s">
        <v>287</v>
      </c>
      <c r="E371" s="40"/>
      <c r="F371" s="62"/>
      <c r="G371" s="137"/>
      <c r="H371" s="41"/>
      <c r="I371" s="92"/>
      <c r="J371" s="9"/>
    </row>
    <row r="372" spans="1:10" s="6" customFormat="1" x14ac:dyDescent="0.25">
      <c r="A372" s="26" t="str">
        <f t="shared" si="15"/>
        <v>III.</v>
      </c>
      <c r="B372" s="116"/>
      <c r="C372" s="116"/>
      <c r="D372" s="39" t="s">
        <v>288</v>
      </c>
      <c r="E372" s="40"/>
      <c r="F372" s="62"/>
      <c r="G372" s="137"/>
      <c r="H372" s="41"/>
      <c r="I372" s="92"/>
      <c r="J372" s="9"/>
    </row>
    <row r="373" spans="1:10" s="6" customFormat="1" ht="31.5" x14ac:dyDescent="0.25">
      <c r="A373" s="26" t="str">
        <f t="shared" si="15"/>
        <v>III.</v>
      </c>
      <c r="B373" s="116"/>
      <c r="C373" s="116"/>
      <c r="D373" s="39" t="s">
        <v>289</v>
      </c>
      <c r="E373" s="40"/>
      <c r="F373" s="62"/>
      <c r="G373" s="136"/>
      <c r="H373" s="91"/>
      <c r="I373" s="103"/>
      <c r="J373" s="9"/>
    </row>
    <row r="374" spans="1:10" s="6" customFormat="1" x14ac:dyDescent="0.25">
      <c r="A374" s="26" t="str">
        <f t="shared" si="15"/>
        <v>III.</v>
      </c>
      <c r="B374" s="116"/>
      <c r="C374" s="116"/>
      <c r="D374" s="39" t="s">
        <v>290</v>
      </c>
      <c r="E374" s="40"/>
      <c r="F374" s="62"/>
      <c r="G374" s="137"/>
      <c r="H374" s="41"/>
      <c r="I374" s="92"/>
      <c r="J374" s="9"/>
    </row>
    <row r="375" spans="1:10" s="6" customFormat="1" x14ac:dyDescent="0.25">
      <c r="A375" s="26" t="str">
        <f t="shared" si="15"/>
        <v>III.</v>
      </c>
      <c r="B375" s="116"/>
      <c r="C375" s="116"/>
      <c r="D375" s="39" t="s">
        <v>291</v>
      </c>
      <c r="E375" s="40"/>
      <c r="F375" s="62"/>
      <c r="G375" s="137"/>
      <c r="H375" s="41"/>
      <c r="I375" s="92"/>
      <c r="J375" s="9"/>
    </row>
    <row r="376" spans="1:10" s="6" customFormat="1" x14ac:dyDescent="0.25">
      <c r="A376" s="26" t="str">
        <f t="shared" si="15"/>
        <v>III.</v>
      </c>
      <c r="B376" s="116"/>
      <c r="C376" s="116"/>
      <c r="D376" s="39" t="s">
        <v>292</v>
      </c>
      <c r="E376" s="40"/>
      <c r="F376" s="62"/>
      <c r="G376" s="137"/>
      <c r="H376" s="41"/>
      <c r="I376" s="92"/>
      <c r="J376" s="9"/>
    </row>
    <row r="377" spans="1:10" s="6" customFormat="1" x14ac:dyDescent="0.25">
      <c r="A377" s="26" t="str">
        <f t="shared" si="15"/>
        <v>III.</v>
      </c>
      <c r="B377" s="116"/>
      <c r="C377" s="116"/>
      <c r="D377" s="39" t="s">
        <v>293</v>
      </c>
      <c r="E377" s="40"/>
      <c r="F377" s="62"/>
      <c r="G377" s="137"/>
      <c r="H377" s="41"/>
      <c r="I377" s="92"/>
      <c r="J377" s="9"/>
    </row>
    <row r="378" spans="1:10" s="6" customFormat="1" x14ac:dyDescent="0.25">
      <c r="A378" s="26" t="str">
        <f t="shared" si="15"/>
        <v>III.</v>
      </c>
      <c r="B378" s="116"/>
      <c r="C378" s="116"/>
      <c r="D378" s="39" t="s">
        <v>294</v>
      </c>
      <c r="E378" s="40"/>
      <c r="F378" s="62"/>
      <c r="G378" s="137"/>
      <c r="H378" s="41"/>
      <c r="I378" s="92"/>
      <c r="J378" s="9"/>
    </row>
    <row r="379" spans="1:10" s="6" customFormat="1" x14ac:dyDescent="0.25">
      <c r="A379" s="26" t="str">
        <f t="shared" si="15"/>
        <v>III.</v>
      </c>
      <c r="B379" s="116"/>
      <c r="C379" s="116"/>
      <c r="D379" s="39" t="s">
        <v>295</v>
      </c>
      <c r="E379" s="40"/>
      <c r="F379" s="62"/>
      <c r="G379" s="137"/>
      <c r="H379" s="41"/>
      <c r="I379" s="92"/>
      <c r="J379" s="9"/>
    </row>
    <row r="380" spans="1:10" s="6" customFormat="1" x14ac:dyDescent="0.25">
      <c r="A380" s="26" t="str">
        <f t="shared" si="15"/>
        <v>III.</v>
      </c>
      <c r="B380" s="116"/>
      <c r="C380" s="116"/>
      <c r="D380" s="39" t="s">
        <v>296</v>
      </c>
      <c r="E380" s="40"/>
      <c r="F380" s="62"/>
      <c r="G380" s="137"/>
      <c r="H380" s="41"/>
      <c r="I380" s="92"/>
      <c r="J380" s="9"/>
    </row>
    <row r="381" spans="1:10" s="6" customFormat="1" x14ac:dyDescent="0.25">
      <c r="A381" s="26" t="str">
        <f t="shared" si="15"/>
        <v>III.</v>
      </c>
      <c r="B381" s="116"/>
      <c r="C381" s="116"/>
      <c r="D381" s="39" t="s">
        <v>297</v>
      </c>
      <c r="E381" s="40"/>
      <c r="F381" s="62"/>
      <c r="G381" s="137"/>
      <c r="H381" s="41"/>
      <c r="I381" s="92"/>
      <c r="J381" s="9"/>
    </row>
    <row r="382" spans="1:10" s="6" customFormat="1" x14ac:dyDescent="0.25">
      <c r="A382" s="26" t="str">
        <f t="shared" si="15"/>
        <v>III.</v>
      </c>
      <c r="B382" s="116"/>
      <c r="C382" s="116"/>
      <c r="D382" s="39" t="s">
        <v>298</v>
      </c>
      <c r="E382" s="40"/>
      <c r="F382" s="62"/>
      <c r="G382" s="137"/>
      <c r="H382" s="41"/>
      <c r="I382" s="92"/>
      <c r="J382" s="9"/>
    </row>
    <row r="383" spans="1:10" s="6" customFormat="1" ht="31.5" x14ac:dyDescent="0.25">
      <c r="A383" s="26" t="str">
        <f t="shared" si="15"/>
        <v>III.</v>
      </c>
      <c r="B383" s="116"/>
      <c r="C383" s="116"/>
      <c r="D383" s="39" t="s">
        <v>124</v>
      </c>
      <c r="E383" s="40"/>
      <c r="F383" s="62"/>
      <c r="G383" s="137"/>
      <c r="H383" s="41"/>
      <c r="I383" s="92"/>
      <c r="J383" s="9"/>
    </row>
    <row r="384" spans="1:10" s="6" customFormat="1" x14ac:dyDescent="0.25">
      <c r="A384" s="26" t="str">
        <f t="shared" si="15"/>
        <v>III.</v>
      </c>
      <c r="B384" s="116"/>
      <c r="C384" s="116"/>
      <c r="D384" s="39" t="s">
        <v>196</v>
      </c>
      <c r="E384" s="40"/>
      <c r="F384" s="62"/>
      <c r="G384" s="137"/>
      <c r="H384" s="41"/>
      <c r="I384" s="92"/>
      <c r="J384" s="9"/>
    </row>
    <row r="385" spans="1:10" s="6" customFormat="1" x14ac:dyDescent="0.25">
      <c r="A385" s="26" t="str">
        <f t="shared" si="15"/>
        <v>III.</v>
      </c>
      <c r="B385" s="116"/>
      <c r="C385" s="116"/>
      <c r="D385" s="39" t="s">
        <v>237</v>
      </c>
      <c r="E385" s="40"/>
      <c r="F385" s="181" t="s">
        <v>167</v>
      </c>
      <c r="G385" s="137">
        <v>1</v>
      </c>
      <c r="H385" s="41">
        <v>3740</v>
      </c>
      <c r="I385" s="100">
        <f>G385*H385</f>
        <v>3740</v>
      </c>
      <c r="J385" s="9"/>
    </row>
    <row r="386" spans="1:10" s="6" customFormat="1" x14ac:dyDescent="0.25">
      <c r="A386" s="26" t="str">
        <f>A385</f>
        <v>III.</v>
      </c>
      <c r="B386" s="116"/>
      <c r="C386" s="116"/>
      <c r="D386" s="39"/>
      <c r="E386" s="40"/>
      <c r="F386" s="62"/>
      <c r="G386" s="137"/>
      <c r="H386" s="41"/>
      <c r="I386" s="92"/>
      <c r="J386" s="9"/>
    </row>
    <row r="387" spans="1:10" s="6" customFormat="1" ht="78.75" x14ac:dyDescent="0.25">
      <c r="A387" s="26" t="str">
        <f t="shared" si="15"/>
        <v>III.</v>
      </c>
      <c r="B387" s="116" t="s">
        <v>142</v>
      </c>
      <c r="C387" s="116"/>
      <c r="D387" s="39" t="s">
        <v>631</v>
      </c>
      <c r="E387" s="40"/>
      <c r="F387" s="62"/>
      <c r="G387" s="137"/>
      <c r="H387" s="41"/>
      <c r="I387" s="92"/>
      <c r="J387" s="9"/>
    </row>
    <row r="388" spans="1:10" s="6" customFormat="1" x14ac:dyDescent="0.25">
      <c r="A388" s="26" t="str">
        <f t="shared" si="15"/>
        <v>III.</v>
      </c>
      <c r="B388" s="116"/>
      <c r="C388" s="116"/>
      <c r="D388" s="39" t="s">
        <v>301</v>
      </c>
      <c r="E388" s="40"/>
      <c r="F388" s="62"/>
      <c r="G388" s="137"/>
      <c r="H388" s="41"/>
      <c r="I388" s="92"/>
      <c r="J388" s="9"/>
    </row>
    <row r="389" spans="1:10" s="6" customFormat="1" x14ac:dyDescent="0.25">
      <c r="A389" s="26" t="str">
        <f t="shared" si="15"/>
        <v>III.</v>
      </c>
      <c r="B389" s="116"/>
      <c r="C389" s="116"/>
      <c r="D389" s="39" t="s">
        <v>240</v>
      </c>
      <c r="E389" s="40">
        <v>1</v>
      </c>
      <c r="F389" s="62" t="s">
        <v>141</v>
      </c>
      <c r="G389" s="137"/>
      <c r="H389" s="41"/>
      <c r="I389" s="92"/>
      <c r="J389" s="9"/>
    </row>
    <row r="390" spans="1:10" s="6" customFormat="1" x14ac:dyDescent="0.25">
      <c r="A390" s="26" t="str">
        <f t="shared" si="15"/>
        <v>III.</v>
      </c>
      <c r="B390" s="116"/>
      <c r="C390" s="116"/>
      <c r="D390" s="39" t="s">
        <v>632</v>
      </c>
      <c r="E390" s="40"/>
      <c r="F390" s="62"/>
      <c r="G390" s="137"/>
      <c r="H390" s="41"/>
      <c r="I390" s="92"/>
      <c r="J390" s="9"/>
    </row>
    <row r="391" spans="1:10" s="6" customFormat="1" x14ac:dyDescent="0.25">
      <c r="A391" s="26" t="str">
        <f t="shared" si="15"/>
        <v>III.</v>
      </c>
      <c r="B391" s="116"/>
      <c r="C391" s="116"/>
      <c r="D391" s="39" t="s">
        <v>194</v>
      </c>
      <c r="E391" s="40">
        <v>1</v>
      </c>
      <c r="F391" s="62" t="s">
        <v>141</v>
      </c>
      <c r="G391" s="137"/>
      <c r="H391" s="41"/>
      <c r="I391" s="92"/>
      <c r="J391" s="9"/>
    </row>
    <row r="392" spans="1:10" s="6" customFormat="1" x14ac:dyDescent="0.25">
      <c r="A392" s="26" t="str">
        <f t="shared" si="15"/>
        <v>III.</v>
      </c>
      <c r="B392" s="116"/>
      <c r="C392" s="116"/>
      <c r="D392" s="39" t="s">
        <v>303</v>
      </c>
      <c r="E392" s="40">
        <v>1</v>
      </c>
      <c r="F392" s="62" t="s">
        <v>141</v>
      </c>
      <c r="G392" s="137"/>
      <c r="H392" s="41"/>
      <c r="I392" s="92"/>
      <c r="J392" s="9"/>
    </row>
    <row r="393" spans="1:10" s="6" customFormat="1" ht="31.5" x14ac:dyDescent="0.25">
      <c r="A393" s="26" t="str">
        <f t="shared" si="15"/>
        <v>III.</v>
      </c>
      <c r="B393" s="116"/>
      <c r="C393" s="116"/>
      <c r="D393" s="39" t="s">
        <v>244</v>
      </c>
      <c r="E393" s="40">
        <v>1</v>
      </c>
      <c r="F393" s="62" t="s">
        <v>141</v>
      </c>
      <c r="G393" s="137"/>
      <c r="H393" s="41"/>
      <c r="I393" s="92"/>
      <c r="J393" s="9"/>
    </row>
    <row r="394" spans="1:10" s="6" customFormat="1" x14ac:dyDescent="0.25">
      <c r="A394" s="26" t="str">
        <f t="shared" si="15"/>
        <v>III.</v>
      </c>
      <c r="B394" s="116"/>
      <c r="C394" s="116"/>
      <c r="D394" s="39" t="s">
        <v>304</v>
      </c>
      <c r="E394" s="40">
        <v>1</v>
      </c>
      <c r="F394" s="62" t="s">
        <v>141</v>
      </c>
      <c r="G394" s="137"/>
      <c r="H394" s="41"/>
      <c r="I394" s="92"/>
      <c r="J394" s="9"/>
    </row>
    <row r="395" spans="1:10" s="6" customFormat="1" x14ac:dyDescent="0.25">
      <c r="A395" s="26" t="str">
        <f t="shared" si="15"/>
        <v>III.</v>
      </c>
      <c r="B395" s="116"/>
      <c r="C395" s="116"/>
      <c r="D395" s="39" t="s">
        <v>305</v>
      </c>
      <c r="E395" s="40">
        <v>1</v>
      </c>
      <c r="F395" s="62" t="s">
        <v>141</v>
      </c>
      <c r="G395" s="137"/>
      <c r="H395" s="41"/>
      <c r="I395" s="92"/>
      <c r="J395" s="9"/>
    </row>
    <row r="396" spans="1:10" s="6" customFormat="1" x14ac:dyDescent="0.25">
      <c r="A396" s="26" t="str">
        <f t="shared" si="15"/>
        <v>III.</v>
      </c>
      <c r="B396" s="116"/>
      <c r="C396" s="116"/>
      <c r="D396" s="39" t="s">
        <v>306</v>
      </c>
      <c r="E396" s="40">
        <v>1</v>
      </c>
      <c r="F396" s="62" t="s">
        <v>141</v>
      </c>
      <c r="G396" s="137"/>
      <c r="H396" s="41"/>
      <c r="I396" s="92"/>
      <c r="J396" s="9"/>
    </row>
    <row r="397" spans="1:10" s="6" customFormat="1" x14ac:dyDescent="0.25">
      <c r="A397" s="26" t="str">
        <f t="shared" si="15"/>
        <v>III.</v>
      </c>
      <c r="B397" s="116"/>
      <c r="C397" s="116"/>
      <c r="D397" s="39" t="s">
        <v>307</v>
      </c>
      <c r="E397" s="40">
        <v>1</v>
      </c>
      <c r="F397" s="62" t="s">
        <v>141</v>
      </c>
      <c r="G397" s="137"/>
      <c r="H397" s="41"/>
      <c r="I397" s="92"/>
      <c r="J397" s="9"/>
    </row>
    <row r="398" spans="1:10" s="6" customFormat="1" x14ac:dyDescent="0.25">
      <c r="A398" s="26" t="str">
        <f t="shared" ref="A398:A461" si="16">A397</f>
        <v>III.</v>
      </c>
      <c r="B398" s="116"/>
      <c r="C398" s="116"/>
      <c r="D398" s="39" t="s">
        <v>308</v>
      </c>
      <c r="E398" s="40">
        <v>1</v>
      </c>
      <c r="F398" s="62" t="s">
        <v>141</v>
      </c>
      <c r="G398" s="137"/>
      <c r="H398" s="41"/>
      <c r="I398" s="92"/>
      <c r="J398" s="9"/>
    </row>
    <row r="399" spans="1:10" s="6" customFormat="1" x14ac:dyDescent="0.25">
      <c r="A399" s="26" t="str">
        <f t="shared" si="16"/>
        <v>III.</v>
      </c>
      <c r="B399" s="116"/>
      <c r="C399" s="116"/>
      <c r="D399" s="39" t="s">
        <v>249</v>
      </c>
      <c r="E399" s="40">
        <v>1</v>
      </c>
      <c r="F399" s="62" t="s">
        <v>141</v>
      </c>
      <c r="G399" s="137"/>
      <c r="H399" s="41"/>
      <c r="I399" s="92"/>
      <c r="J399" s="9"/>
    </row>
    <row r="400" spans="1:10" s="6" customFormat="1" x14ac:dyDescent="0.25">
      <c r="A400" s="26" t="str">
        <f t="shared" si="16"/>
        <v>III.</v>
      </c>
      <c r="B400" s="116"/>
      <c r="C400" s="116"/>
      <c r="D400" s="39" t="s">
        <v>309</v>
      </c>
      <c r="E400" s="40">
        <v>1</v>
      </c>
      <c r="F400" s="62" t="s">
        <v>141</v>
      </c>
      <c r="G400" s="137"/>
      <c r="H400" s="41"/>
      <c r="I400" s="92"/>
      <c r="J400" s="9"/>
    </row>
    <row r="401" spans="1:10" s="6" customFormat="1" x14ac:dyDescent="0.25">
      <c r="A401" s="26" t="str">
        <f t="shared" si="16"/>
        <v>III.</v>
      </c>
      <c r="B401" s="116"/>
      <c r="C401" s="116"/>
      <c r="D401" s="39" t="s">
        <v>251</v>
      </c>
      <c r="E401" s="40">
        <v>1</v>
      </c>
      <c r="F401" s="62" t="s">
        <v>141</v>
      </c>
      <c r="G401" s="137"/>
      <c r="H401" s="41"/>
      <c r="I401" s="92"/>
      <c r="J401" s="9"/>
    </row>
    <row r="402" spans="1:10" s="6" customFormat="1" x14ac:dyDescent="0.25">
      <c r="A402" s="26" t="str">
        <f t="shared" si="16"/>
        <v>III.</v>
      </c>
      <c r="B402" s="116"/>
      <c r="C402" s="116"/>
      <c r="D402" s="39" t="s">
        <v>252</v>
      </c>
      <c r="E402" s="40">
        <v>1</v>
      </c>
      <c r="F402" s="62" t="s">
        <v>141</v>
      </c>
      <c r="G402" s="137"/>
      <c r="H402" s="41"/>
      <c r="I402" s="92"/>
      <c r="J402" s="9"/>
    </row>
    <row r="403" spans="1:10" s="6" customFormat="1" x14ac:dyDescent="0.25">
      <c r="A403" s="26" t="str">
        <f t="shared" si="16"/>
        <v>III.</v>
      </c>
      <c r="B403" s="116"/>
      <c r="C403" s="116"/>
      <c r="D403" s="39" t="s">
        <v>265</v>
      </c>
      <c r="E403" s="40">
        <v>1</v>
      </c>
      <c r="F403" s="62" t="s">
        <v>141</v>
      </c>
      <c r="G403" s="137"/>
      <c r="H403" s="41"/>
      <c r="I403" s="92"/>
      <c r="J403" s="9"/>
    </row>
    <row r="404" spans="1:10" s="6" customFormat="1" x14ac:dyDescent="0.25">
      <c r="A404" s="26" t="str">
        <f t="shared" si="16"/>
        <v>III.</v>
      </c>
      <c r="B404" s="116"/>
      <c r="C404" s="116"/>
      <c r="D404" s="39" t="s">
        <v>267</v>
      </c>
      <c r="E404" s="40">
        <v>3</v>
      </c>
      <c r="F404" s="62" t="s">
        <v>141</v>
      </c>
      <c r="G404" s="137"/>
      <c r="H404" s="41"/>
      <c r="I404" s="92"/>
      <c r="J404" s="9"/>
    </row>
    <row r="405" spans="1:10" s="6" customFormat="1" x14ac:dyDescent="0.25">
      <c r="A405" s="26" t="str">
        <f t="shared" si="16"/>
        <v>III.</v>
      </c>
      <c r="B405" s="116"/>
      <c r="C405" s="116"/>
      <c r="D405" s="39" t="s">
        <v>310</v>
      </c>
      <c r="E405" s="40">
        <v>1</v>
      </c>
      <c r="F405" s="62" t="s">
        <v>141</v>
      </c>
      <c r="G405" s="137"/>
      <c r="H405" s="41"/>
      <c r="I405" s="92"/>
      <c r="J405" s="9"/>
    </row>
    <row r="406" spans="1:10" s="6" customFormat="1" x14ac:dyDescent="0.25">
      <c r="A406" s="26" t="str">
        <f t="shared" si="16"/>
        <v>III.</v>
      </c>
      <c r="B406" s="116"/>
      <c r="C406" s="116"/>
      <c r="D406" s="39" t="s">
        <v>271</v>
      </c>
      <c r="E406" s="40">
        <v>2</v>
      </c>
      <c r="F406" s="62" t="s">
        <v>141</v>
      </c>
      <c r="G406" s="137"/>
      <c r="H406" s="41"/>
      <c r="I406" s="92"/>
      <c r="J406" s="9"/>
    </row>
    <row r="407" spans="1:10" s="6" customFormat="1" x14ac:dyDescent="0.25">
      <c r="A407" s="26" t="str">
        <f t="shared" si="16"/>
        <v>III.</v>
      </c>
      <c r="B407" s="116"/>
      <c r="C407" s="116"/>
      <c r="D407" s="39" t="s">
        <v>311</v>
      </c>
      <c r="E407" s="40">
        <v>1</v>
      </c>
      <c r="F407" s="62" t="s">
        <v>141</v>
      </c>
      <c r="G407" s="137"/>
      <c r="H407" s="41"/>
      <c r="I407" s="92"/>
      <c r="J407" s="9"/>
    </row>
    <row r="408" spans="1:10" s="6" customFormat="1" x14ac:dyDescent="0.25">
      <c r="A408" s="26" t="str">
        <f t="shared" si="16"/>
        <v>III.</v>
      </c>
      <c r="B408" s="116"/>
      <c r="C408" s="116"/>
      <c r="D408" s="39" t="s">
        <v>279</v>
      </c>
      <c r="E408" s="40">
        <v>3</v>
      </c>
      <c r="F408" s="62" t="s">
        <v>141</v>
      </c>
      <c r="G408" s="137"/>
      <c r="H408" s="41"/>
      <c r="I408" s="92"/>
      <c r="J408" s="9"/>
    </row>
    <row r="409" spans="1:10" s="6" customFormat="1" x14ac:dyDescent="0.25">
      <c r="A409" s="26" t="str">
        <f t="shared" si="16"/>
        <v>III.</v>
      </c>
      <c r="B409" s="116"/>
      <c r="C409" s="116"/>
      <c r="D409" s="39" t="s">
        <v>280</v>
      </c>
      <c r="E409" s="40">
        <v>1</v>
      </c>
      <c r="F409" s="62" t="s">
        <v>141</v>
      </c>
      <c r="G409" s="137"/>
      <c r="H409" s="41"/>
      <c r="I409" s="92"/>
      <c r="J409" s="9"/>
    </row>
    <row r="410" spans="1:10" s="6" customFormat="1" x14ac:dyDescent="0.25">
      <c r="A410" s="26" t="str">
        <f t="shared" si="16"/>
        <v>III.</v>
      </c>
      <c r="B410" s="116"/>
      <c r="C410" s="116"/>
      <c r="D410" s="39" t="s">
        <v>312</v>
      </c>
      <c r="E410" s="40">
        <v>1</v>
      </c>
      <c r="F410" s="62" t="s">
        <v>141</v>
      </c>
      <c r="G410" s="137"/>
      <c r="H410" s="41"/>
      <c r="I410" s="92"/>
      <c r="J410" s="9"/>
    </row>
    <row r="411" spans="1:10" s="6" customFormat="1" x14ac:dyDescent="0.25">
      <c r="A411" s="26" t="str">
        <f t="shared" si="16"/>
        <v>III.</v>
      </c>
      <c r="B411" s="116"/>
      <c r="C411" s="116"/>
      <c r="D411" s="39" t="s">
        <v>284</v>
      </c>
      <c r="E411" s="40">
        <v>5</v>
      </c>
      <c r="F411" s="62" t="s">
        <v>141</v>
      </c>
      <c r="G411" s="137"/>
      <c r="H411" s="41"/>
      <c r="I411" s="92"/>
      <c r="J411" s="9"/>
    </row>
    <row r="412" spans="1:10" s="6" customFormat="1" x14ac:dyDescent="0.25">
      <c r="A412" s="26" t="str">
        <f t="shared" si="16"/>
        <v>III.</v>
      </c>
      <c r="B412" s="116"/>
      <c r="C412" s="116"/>
      <c r="D412" s="39" t="s">
        <v>285</v>
      </c>
      <c r="E412" s="40">
        <v>14</v>
      </c>
      <c r="F412" s="62" t="s">
        <v>141</v>
      </c>
      <c r="G412" s="137"/>
      <c r="H412" s="41"/>
      <c r="I412" s="92"/>
      <c r="J412" s="9"/>
    </row>
    <row r="413" spans="1:10" s="6" customFormat="1" x14ac:dyDescent="0.25">
      <c r="A413" s="26" t="str">
        <f t="shared" si="16"/>
        <v>III.</v>
      </c>
      <c r="B413" s="116"/>
      <c r="C413" s="116"/>
      <c r="D413" s="39" t="s">
        <v>286</v>
      </c>
      <c r="E413" s="40">
        <v>11</v>
      </c>
      <c r="F413" s="62" t="s">
        <v>141</v>
      </c>
      <c r="G413" s="137"/>
      <c r="H413" s="41"/>
      <c r="I413" s="92"/>
      <c r="J413" s="9"/>
    </row>
    <row r="414" spans="1:10" s="6" customFormat="1" x14ac:dyDescent="0.25">
      <c r="A414" s="26" t="str">
        <f t="shared" si="16"/>
        <v>III.</v>
      </c>
      <c r="B414" s="116"/>
      <c r="C414" s="116"/>
      <c r="D414" s="39" t="s">
        <v>196</v>
      </c>
      <c r="E414" s="40">
        <v>1</v>
      </c>
      <c r="F414" s="62" t="s">
        <v>141</v>
      </c>
      <c r="G414" s="137"/>
      <c r="H414" s="41"/>
      <c r="I414" s="92"/>
      <c r="J414" s="9"/>
    </row>
    <row r="415" spans="1:10" s="6" customFormat="1" x14ac:dyDescent="0.25">
      <c r="A415" s="26" t="str">
        <f t="shared" si="16"/>
        <v>III.</v>
      </c>
      <c r="B415" s="116"/>
      <c r="C415" s="116"/>
      <c r="D415" s="39" t="s">
        <v>201</v>
      </c>
      <c r="E415" s="40">
        <v>1</v>
      </c>
      <c r="F415" s="62" t="s">
        <v>141</v>
      </c>
      <c r="G415" s="137"/>
      <c r="H415" s="41"/>
      <c r="I415" s="92"/>
      <c r="J415" s="9"/>
    </row>
    <row r="416" spans="1:10" s="6" customFormat="1" x14ac:dyDescent="0.25">
      <c r="A416" s="26" t="str">
        <f t="shared" si="16"/>
        <v>III.</v>
      </c>
      <c r="B416" s="116"/>
      <c r="C416" s="116"/>
      <c r="D416" s="39" t="s">
        <v>76</v>
      </c>
      <c r="E416" s="40">
        <v>1</v>
      </c>
      <c r="F416" s="62" t="s">
        <v>141</v>
      </c>
      <c r="G416" s="137"/>
      <c r="H416" s="41"/>
      <c r="I416" s="92"/>
      <c r="J416" s="9"/>
    </row>
    <row r="417" spans="1:10" s="6" customFormat="1" ht="31.5" x14ac:dyDescent="0.25">
      <c r="A417" s="26" t="str">
        <f t="shared" si="16"/>
        <v>III.</v>
      </c>
      <c r="B417" s="116"/>
      <c r="C417" s="116"/>
      <c r="D417" s="39" t="s">
        <v>217</v>
      </c>
      <c r="E417" s="40"/>
      <c r="F417" s="62"/>
      <c r="G417" s="137"/>
      <c r="H417" s="41"/>
      <c r="I417" s="92"/>
      <c r="J417" s="9"/>
    </row>
    <row r="418" spans="1:10" s="6" customFormat="1" x14ac:dyDescent="0.25">
      <c r="A418" s="26" t="str">
        <f t="shared" si="16"/>
        <v>III.</v>
      </c>
      <c r="B418" s="57"/>
      <c r="C418" s="57"/>
      <c r="D418" s="39" t="s">
        <v>15</v>
      </c>
      <c r="E418" s="40"/>
      <c r="F418" s="62"/>
      <c r="G418" s="137"/>
      <c r="H418" s="41"/>
      <c r="I418" s="92"/>
      <c r="J418" s="9"/>
    </row>
    <row r="419" spans="1:10" s="6" customFormat="1" x14ac:dyDescent="0.25">
      <c r="A419" s="26" t="str">
        <f t="shared" si="16"/>
        <v>III.</v>
      </c>
      <c r="B419" s="57"/>
      <c r="C419" s="57"/>
      <c r="D419" s="39" t="s">
        <v>313</v>
      </c>
      <c r="E419" s="40"/>
      <c r="F419" s="181" t="s">
        <v>167</v>
      </c>
      <c r="G419" s="137">
        <v>1</v>
      </c>
      <c r="H419" s="41">
        <v>2300</v>
      </c>
      <c r="I419" s="100">
        <f>G419*H419</f>
        <v>2300</v>
      </c>
      <c r="J419" s="9"/>
    </row>
    <row r="420" spans="1:10" s="6" customFormat="1" x14ac:dyDescent="0.25">
      <c r="A420" s="26" t="str">
        <f t="shared" si="16"/>
        <v>III.</v>
      </c>
      <c r="B420" s="57"/>
      <c r="C420" s="57"/>
      <c r="D420" s="39"/>
      <c r="E420" s="40"/>
      <c r="F420" s="62"/>
      <c r="G420" s="137"/>
      <c r="H420" s="41"/>
      <c r="I420" s="92"/>
      <c r="J420" s="9"/>
    </row>
    <row r="421" spans="1:10" s="6" customFormat="1" ht="78.75" x14ac:dyDescent="0.25">
      <c r="A421" s="26" t="str">
        <f t="shared" si="16"/>
        <v>III.</v>
      </c>
      <c r="B421" s="116" t="s">
        <v>143</v>
      </c>
      <c r="C421" s="116"/>
      <c r="D421" s="39" t="s">
        <v>633</v>
      </c>
      <c r="E421" s="40"/>
      <c r="F421" s="62"/>
      <c r="G421" s="137"/>
      <c r="H421" s="41"/>
      <c r="I421" s="92"/>
      <c r="J421" s="9"/>
    </row>
    <row r="422" spans="1:10" s="6" customFormat="1" x14ac:dyDescent="0.25">
      <c r="A422" s="26" t="str">
        <f t="shared" si="16"/>
        <v>III.</v>
      </c>
      <c r="B422" s="116"/>
      <c r="C422" s="116"/>
      <c r="D422" s="39" t="s">
        <v>301</v>
      </c>
      <c r="E422" s="40"/>
      <c r="F422" s="62"/>
      <c r="G422" s="137"/>
      <c r="H422" s="41"/>
      <c r="I422" s="92"/>
      <c r="J422" s="9"/>
    </row>
    <row r="423" spans="1:10" s="6" customFormat="1" x14ac:dyDescent="0.25">
      <c r="A423" s="26" t="str">
        <f t="shared" si="16"/>
        <v>III.</v>
      </c>
      <c r="B423" s="116"/>
      <c r="C423" s="116"/>
      <c r="D423" s="39" t="s">
        <v>240</v>
      </c>
      <c r="E423" s="40">
        <v>1</v>
      </c>
      <c r="F423" s="62" t="s">
        <v>141</v>
      </c>
      <c r="G423" s="137"/>
      <c r="H423" s="41"/>
      <c r="I423" s="92"/>
      <c r="J423" s="9"/>
    </row>
    <row r="424" spans="1:10" s="6" customFormat="1" x14ac:dyDescent="0.25">
      <c r="A424" s="26" t="str">
        <f t="shared" si="16"/>
        <v>III.</v>
      </c>
      <c r="B424" s="116"/>
      <c r="C424" s="116"/>
      <c r="D424" s="39" t="s">
        <v>632</v>
      </c>
      <c r="E424" s="40"/>
      <c r="F424" s="62"/>
      <c r="G424" s="137"/>
      <c r="H424" s="41"/>
      <c r="I424" s="92"/>
      <c r="J424" s="9"/>
    </row>
    <row r="425" spans="1:10" s="6" customFormat="1" x14ac:dyDescent="0.25">
      <c r="A425" s="26" t="str">
        <f t="shared" si="16"/>
        <v>III.</v>
      </c>
      <c r="B425" s="116"/>
      <c r="C425" s="116"/>
      <c r="D425" s="39" t="s">
        <v>194</v>
      </c>
      <c r="E425" s="40">
        <v>1</v>
      </c>
      <c r="F425" s="62" t="s">
        <v>141</v>
      </c>
      <c r="G425" s="137"/>
      <c r="H425" s="41"/>
      <c r="I425" s="92"/>
      <c r="J425" s="9"/>
    </row>
    <row r="426" spans="1:10" s="6" customFormat="1" x14ac:dyDescent="0.25">
      <c r="A426" s="26" t="str">
        <f t="shared" si="16"/>
        <v>III.</v>
      </c>
      <c r="B426" s="116"/>
      <c r="C426" s="116"/>
      <c r="D426" s="39" t="s">
        <v>303</v>
      </c>
      <c r="E426" s="40">
        <v>1</v>
      </c>
      <c r="F426" s="62" t="s">
        <v>141</v>
      </c>
      <c r="G426" s="137"/>
      <c r="H426" s="41"/>
      <c r="I426" s="92"/>
      <c r="J426" s="9"/>
    </row>
    <row r="427" spans="1:10" s="6" customFormat="1" ht="31.5" x14ac:dyDescent="0.25">
      <c r="A427" s="26" t="str">
        <f t="shared" si="16"/>
        <v>III.</v>
      </c>
      <c r="B427" s="116"/>
      <c r="C427" s="116"/>
      <c r="D427" s="39" t="s">
        <v>244</v>
      </c>
      <c r="E427" s="40">
        <v>1</v>
      </c>
      <c r="F427" s="62" t="s">
        <v>141</v>
      </c>
      <c r="G427" s="137"/>
      <c r="H427" s="41"/>
      <c r="I427" s="92"/>
      <c r="J427" s="9"/>
    </row>
    <row r="428" spans="1:10" s="6" customFormat="1" x14ac:dyDescent="0.25">
      <c r="A428" s="26" t="str">
        <f t="shared" si="16"/>
        <v>III.</v>
      </c>
      <c r="B428" s="116"/>
      <c r="C428" s="116"/>
      <c r="D428" s="39" t="s">
        <v>304</v>
      </c>
      <c r="E428" s="40">
        <v>1</v>
      </c>
      <c r="F428" s="62" t="s">
        <v>141</v>
      </c>
      <c r="G428" s="137"/>
      <c r="H428" s="41"/>
      <c r="I428" s="92"/>
      <c r="J428" s="9"/>
    </row>
    <row r="429" spans="1:10" s="6" customFormat="1" x14ac:dyDescent="0.25">
      <c r="A429" s="26" t="str">
        <f t="shared" si="16"/>
        <v>III.</v>
      </c>
      <c r="B429" s="116"/>
      <c r="C429" s="116"/>
      <c r="D429" s="39" t="s">
        <v>305</v>
      </c>
      <c r="E429" s="40">
        <v>1</v>
      </c>
      <c r="F429" s="62"/>
      <c r="G429" s="137"/>
      <c r="H429" s="41"/>
      <c r="I429" s="92"/>
      <c r="J429" s="9"/>
    </row>
    <row r="430" spans="1:10" s="6" customFormat="1" x14ac:dyDescent="0.25">
      <c r="A430" s="26" t="str">
        <f t="shared" si="16"/>
        <v>III.</v>
      </c>
      <c r="B430" s="116"/>
      <c r="C430" s="116"/>
      <c r="D430" s="39" t="s">
        <v>306</v>
      </c>
      <c r="E430" s="40">
        <v>1</v>
      </c>
      <c r="F430" s="62" t="s">
        <v>141</v>
      </c>
      <c r="G430" s="137"/>
      <c r="H430" s="41"/>
      <c r="I430" s="92"/>
      <c r="J430" s="9"/>
    </row>
    <row r="431" spans="1:10" s="6" customFormat="1" x14ac:dyDescent="0.25">
      <c r="A431" s="26" t="str">
        <f t="shared" si="16"/>
        <v>III.</v>
      </c>
      <c r="B431" s="116"/>
      <c r="C431" s="116"/>
      <c r="D431" s="39" t="s">
        <v>307</v>
      </c>
      <c r="E431" s="40">
        <v>1</v>
      </c>
      <c r="F431" s="62" t="s">
        <v>141</v>
      </c>
      <c r="G431" s="137"/>
      <c r="H431" s="41"/>
      <c r="I431" s="92"/>
      <c r="J431" s="9"/>
    </row>
    <row r="432" spans="1:10" s="6" customFormat="1" x14ac:dyDescent="0.25">
      <c r="A432" s="26" t="str">
        <f t="shared" si="16"/>
        <v>III.</v>
      </c>
      <c r="B432" s="116"/>
      <c r="C432" s="116"/>
      <c r="D432" s="39" t="s">
        <v>308</v>
      </c>
      <c r="E432" s="40">
        <v>1</v>
      </c>
      <c r="F432" s="62" t="s">
        <v>141</v>
      </c>
      <c r="G432" s="137"/>
      <c r="H432" s="41"/>
      <c r="I432" s="92"/>
      <c r="J432" s="9"/>
    </row>
    <row r="433" spans="1:10" s="6" customFormat="1" x14ac:dyDescent="0.25">
      <c r="A433" s="26" t="str">
        <f t="shared" si="16"/>
        <v>III.</v>
      </c>
      <c r="B433" s="116"/>
      <c r="C433" s="116"/>
      <c r="D433" s="39" t="s">
        <v>249</v>
      </c>
      <c r="E433" s="40">
        <v>1</v>
      </c>
      <c r="F433" s="62" t="s">
        <v>141</v>
      </c>
      <c r="G433" s="137"/>
      <c r="H433" s="41"/>
      <c r="I433" s="92"/>
      <c r="J433" s="9"/>
    </row>
    <row r="434" spans="1:10" s="6" customFormat="1" x14ac:dyDescent="0.25">
      <c r="A434" s="26" t="str">
        <f t="shared" si="16"/>
        <v>III.</v>
      </c>
      <c r="B434" s="116"/>
      <c r="C434" s="116"/>
      <c r="D434" s="39" t="s">
        <v>309</v>
      </c>
      <c r="E434" s="40">
        <v>1</v>
      </c>
      <c r="F434" s="62"/>
      <c r="G434" s="137"/>
      <c r="H434" s="41"/>
      <c r="I434" s="92"/>
      <c r="J434" s="9"/>
    </row>
    <row r="435" spans="1:10" s="6" customFormat="1" x14ac:dyDescent="0.25">
      <c r="A435" s="26" t="str">
        <f t="shared" si="16"/>
        <v>III.</v>
      </c>
      <c r="B435" s="116"/>
      <c r="C435" s="116"/>
      <c r="D435" s="39" t="s">
        <v>251</v>
      </c>
      <c r="E435" s="40">
        <v>1</v>
      </c>
      <c r="F435" s="62" t="s">
        <v>141</v>
      </c>
      <c r="G435" s="137"/>
      <c r="H435" s="41"/>
      <c r="I435" s="92"/>
      <c r="J435" s="9"/>
    </row>
    <row r="436" spans="1:10" s="6" customFormat="1" x14ac:dyDescent="0.25">
      <c r="A436" s="26" t="str">
        <f t="shared" si="16"/>
        <v>III.</v>
      </c>
      <c r="B436" s="116"/>
      <c r="C436" s="116"/>
      <c r="D436" s="39" t="s">
        <v>252</v>
      </c>
      <c r="E436" s="40">
        <v>1</v>
      </c>
      <c r="F436" s="62" t="s">
        <v>141</v>
      </c>
      <c r="G436" s="137"/>
      <c r="H436" s="41"/>
      <c r="I436" s="92"/>
      <c r="J436" s="9"/>
    </row>
    <row r="437" spans="1:10" s="6" customFormat="1" x14ac:dyDescent="0.25">
      <c r="A437" s="26" t="str">
        <f t="shared" si="16"/>
        <v>III.</v>
      </c>
      <c r="B437" s="116"/>
      <c r="C437" s="116"/>
      <c r="D437" s="39" t="s">
        <v>265</v>
      </c>
      <c r="E437" s="40">
        <v>1</v>
      </c>
      <c r="F437" s="62" t="s">
        <v>141</v>
      </c>
      <c r="G437" s="137"/>
      <c r="H437" s="41"/>
      <c r="I437" s="92"/>
      <c r="J437" s="9"/>
    </row>
    <row r="438" spans="1:10" s="6" customFormat="1" x14ac:dyDescent="0.25">
      <c r="A438" s="26" t="str">
        <f t="shared" si="16"/>
        <v>III.</v>
      </c>
      <c r="B438" s="116"/>
      <c r="C438" s="116"/>
      <c r="D438" s="39" t="s">
        <v>267</v>
      </c>
      <c r="E438" s="40">
        <v>3</v>
      </c>
      <c r="F438" s="62" t="s">
        <v>141</v>
      </c>
      <c r="G438" s="137"/>
      <c r="H438" s="41"/>
      <c r="I438" s="92"/>
      <c r="J438" s="9"/>
    </row>
    <row r="439" spans="1:10" s="6" customFormat="1" x14ac:dyDescent="0.25">
      <c r="A439" s="26" t="str">
        <f t="shared" si="16"/>
        <v>III.</v>
      </c>
      <c r="B439" s="116"/>
      <c r="C439" s="116"/>
      <c r="D439" s="39" t="s">
        <v>310</v>
      </c>
      <c r="E439" s="40">
        <v>1</v>
      </c>
      <c r="F439" s="62"/>
      <c r="G439" s="137"/>
      <c r="H439" s="41"/>
      <c r="I439" s="92"/>
      <c r="J439" s="9"/>
    </row>
    <row r="440" spans="1:10" s="6" customFormat="1" x14ac:dyDescent="0.25">
      <c r="A440" s="26" t="str">
        <f t="shared" si="16"/>
        <v>III.</v>
      </c>
      <c r="B440" s="116"/>
      <c r="C440" s="116"/>
      <c r="D440" s="39" t="s">
        <v>271</v>
      </c>
      <c r="E440" s="40">
        <v>2</v>
      </c>
      <c r="F440" s="62" t="s">
        <v>141</v>
      </c>
      <c r="G440" s="137"/>
      <c r="H440" s="41"/>
      <c r="I440" s="92"/>
      <c r="J440" s="9"/>
    </row>
    <row r="441" spans="1:10" s="6" customFormat="1" x14ac:dyDescent="0.25">
      <c r="A441" s="26" t="str">
        <f t="shared" si="16"/>
        <v>III.</v>
      </c>
      <c r="B441" s="116"/>
      <c r="C441" s="116"/>
      <c r="D441" s="39" t="s">
        <v>311</v>
      </c>
      <c r="E441" s="40">
        <v>1</v>
      </c>
      <c r="F441" s="62" t="s">
        <v>141</v>
      </c>
      <c r="G441" s="137"/>
      <c r="H441" s="41"/>
      <c r="I441" s="92"/>
      <c r="J441" s="9"/>
    </row>
    <row r="442" spans="1:10" s="6" customFormat="1" x14ac:dyDescent="0.25">
      <c r="A442" s="26" t="str">
        <f t="shared" si="16"/>
        <v>III.</v>
      </c>
      <c r="B442" s="116"/>
      <c r="C442" s="116"/>
      <c r="D442" s="39" t="s">
        <v>279</v>
      </c>
      <c r="E442" s="40">
        <v>3</v>
      </c>
      <c r="F442" s="62" t="s">
        <v>141</v>
      </c>
      <c r="G442" s="137"/>
      <c r="H442" s="41"/>
      <c r="I442" s="92"/>
      <c r="J442" s="9"/>
    </row>
    <row r="443" spans="1:10" s="6" customFormat="1" x14ac:dyDescent="0.25">
      <c r="A443" s="26" t="str">
        <f t="shared" si="16"/>
        <v>III.</v>
      </c>
      <c r="B443" s="116"/>
      <c r="C443" s="116"/>
      <c r="D443" s="39" t="s">
        <v>280</v>
      </c>
      <c r="E443" s="40">
        <v>1</v>
      </c>
      <c r="F443" s="62" t="s">
        <v>141</v>
      </c>
      <c r="G443" s="137"/>
      <c r="H443" s="41"/>
      <c r="I443" s="92"/>
      <c r="J443" s="9"/>
    </row>
    <row r="444" spans="1:10" s="6" customFormat="1" x14ac:dyDescent="0.25">
      <c r="A444" s="26" t="str">
        <f t="shared" si="16"/>
        <v>III.</v>
      </c>
      <c r="B444" s="116"/>
      <c r="C444" s="116"/>
      <c r="D444" s="39" t="s">
        <v>312</v>
      </c>
      <c r="E444" s="40">
        <v>1</v>
      </c>
      <c r="F444" s="62"/>
      <c r="G444" s="137"/>
      <c r="H444" s="41"/>
      <c r="I444" s="92"/>
      <c r="J444" s="9"/>
    </row>
    <row r="445" spans="1:10" s="6" customFormat="1" x14ac:dyDescent="0.25">
      <c r="A445" s="26" t="str">
        <f t="shared" si="16"/>
        <v>III.</v>
      </c>
      <c r="B445" s="116"/>
      <c r="C445" s="116"/>
      <c r="D445" s="39" t="s">
        <v>284</v>
      </c>
      <c r="E445" s="40">
        <v>5</v>
      </c>
      <c r="F445" s="62" t="s">
        <v>141</v>
      </c>
      <c r="G445" s="137"/>
      <c r="H445" s="41"/>
      <c r="I445" s="92"/>
      <c r="J445" s="9"/>
    </row>
    <row r="446" spans="1:10" s="6" customFormat="1" x14ac:dyDescent="0.25">
      <c r="A446" s="26" t="str">
        <f t="shared" si="16"/>
        <v>III.</v>
      </c>
      <c r="B446" s="116"/>
      <c r="C446" s="116"/>
      <c r="D446" s="39" t="s">
        <v>285</v>
      </c>
      <c r="E446" s="40">
        <v>14</v>
      </c>
      <c r="F446" s="62" t="s">
        <v>141</v>
      </c>
      <c r="G446" s="137"/>
      <c r="H446" s="41"/>
      <c r="I446" s="92"/>
      <c r="J446" s="9"/>
    </row>
    <row r="447" spans="1:10" s="6" customFormat="1" x14ac:dyDescent="0.25">
      <c r="A447" s="26" t="str">
        <f t="shared" si="16"/>
        <v>III.</v>
      </c>
      <c r="B447" s="116"/>
      <c r="C447" s="116"/>
      <c r="D447" s="39" t="s">
        <v>286</v>
      </c>
      <c r="E447" s="40">
        <v>11</v>
      </c>
      <c r="F447" s="62" t="s">
        <v>141</v>
      </c>
      <c r="G447" s="137"/>
      <c r="H447" s="41"/>
      <c r="I447" s="92"/>
      <c r="J447" s="9"/>
    </row>
    <row r="448" spans="1:10" s="6" customFormat="1" x14ac:dyDescent="0.25">
      <c r="A448" s="26" t="str">
        <f t="shared" si="16"/>
        <v>III.</v>
      </c>
      <c r="B448" s="116"/>
      <c r="C448" s="116"/>
      <c r="D448" s="39" t="s">
        <v>196</v>
      </c>
      <c r="E448" s="40">
        <v>1</v>
      </c>
      <c r="F448" s="62" t="s">
        <v>141</v>
      </c>
      <c r="G448" s="137"/>
      <c r="H448" s="41"/>
      <c r="I448" s="92"/>
      <c r="J448" s="9"/>
    </row>
    <row r="449" spans="1:10" s="6" customFormat="1" x14ac:dyDescent="0.25">
      <c r="A449" s="26" t="str">
        <f t="shared" si="16"/>
        <v>III.</v>
      </c>
      <c r="B449" s="116"/>
      <c r="C449" s="116"/>
      <c r="D449" s="39" t="s">
        <v>201</v>
      </c>
      <c r="E449" s="40">
        <v>1</v>
      </c>
      <c r="F449" s="62"/>
      <c r="G449" s="137"/>
      <c r="H449" s="41"/>
      <c r="I449" s="92"/>
      <c r="J449" s="9"/>
    </row>
    <row r="450" spans="1:10" s="6" customFormat="1" x14ac:dyDescent="0.25">
      <c r="A450" s="26" t="str">
        <f t="shared" si="16"/>
        <v>III.</v>
      </c>
      <c r="B450" s="116"/>
      <c r="C450" s="116"/>
      <c r="D450" s="39" t="s">
        <v>76</v>
      </c>
      <c r="E450" s="40">
        <v>1</v>
      </c>
      <c r="F450" s="62" t="s">
        <v>141</v>
      </c>
      <c r="G450" s="137"/>
      <c r="H450" s="41"/>
      <c r="I450" s="92"/>
      <c r="J450" s="9"/>
    </row>
    <row r="451" spans="1:10" s="6" customFormat="1" ht="31.5" x14ac:dyDescent="0.25">
      <c r="A451" s="26" t="str">
        <f t="shared" si="16"/>
        <v>III.</v>
      </c>
      <c r="B451" s="116"/>
      <c r="C451" s="116"/>
      <c r="D451" s="39" t="s">
        <v>217</v>
      </c>
      <c r="E451" s="40"/>
      <c r="F451" s="62"/>
      <c r="G451" s="137"/>
      <c r="H451" s="41"/>
      <c r="I451" s="92"/>
      <c r="J451" s="9"/>
    </row>
    <row r="452" spans="1:10" s="6" customFormat="1" x14ac:dyDescent="0.25">
      <c r="A452" s="26" t="str">
        <f t="shared" si="16"/>
        <v>III.</v>
      </c>
      <c r="B452" s="57"/>
      <c r="C452" s="57"/>
      <c r="D452" s="39" t="s">
        <v>15</v>
      </c>
      <c r="E452" s="40"/>
      <c r="F452" s="62"/>
      <c r="G452" s="137"/>
      <c r="H452" s="41"/>
      <c r="I452" s="92"/>
      <c r="J452" s="9"/>
    </row>
    <row r="453" spans="1:10" s="6" customFormat="1" x14ac:dyDescent="0.25">
      <c r="A453" s="26" t="str">
        <f t="shared" si="16"/>
        <v>III.</v>
      </c>
      <c r="B453" s="57"/>
      <c r="C453" s="57"/>
      <c r="D453" s="39" t="s">
        <v>313</v>
      </c>
      <c r="E453" s="40"/>
      <c r="F453" s="181" t="s">
        <v>167</v>
      </c>
      <c r="G453" s="137">
        <v>1</v>
      </c>
      <c r="H453" s="41">
        <v>2300</v>
      </c>
      <c r="I453" s="100">
        <f>G453*H453</f>
        <v>2300</v>
      </c>
      <c r="J453" s="9"/>
    </row>
    <row r="454" spans="1:10" s="6" customFormat="1" x14ac:dyDescent="0.25">
      <c r="A454" s="26" t="str">
        <f t="shared" si="16"/>
        <v>III.</v>
      </c>
      <c r="B454" s="57"/>
      <c r="C454" s="57"/>
      <c r="D454" s="39"/>
      <c r="E454" s="40"/>
      <c r="F454" s="62"/>
      <c r="G454" s="137"/>
      <c r="H454" s="41"/>
      <c r="I454" s="92"/>
      <c r="J454" s="9"/>
    </row>
    <row r="455" spans="1:10" s="6" customFormat="1" x14ac:dyDescent="0.25">
      <c r="A455" s="26" t="str">
        <f t="shared" si="16"/>
        <v>III.</v>
      </c>
      <c r="B455" s="57"/>
      <c r="C455" s="57"/>
      <c r="D455" s="39"/>
      <c r="E455" s="40"/>
      <c r="F455" s="62"/>
      <c r="G455" s="137"/>
      <c r="H455" s="41"/>
      <c r="I455" s="92"/>
      <c r="J455" s="9"/>
    </row>
    <row r="456" spans="1:10" s="6" customFormat="1" ht="47.25" x14ac:dyDescent="0.25">
      <c r="A456" s="26" t="str">
        <f t="shared" si="16"/>
        <v>III.</v>
      </c>
      <c r="B456" s="57" t="s">
        <v>144</v>
      </c>
      <c r="C456" s="57"/>
      <c r="D456" s="39" t="s">
        <v>634</v>
      </c>
      <c r="E456" s="40"/>
      <c r="F456" s="62"/>
      <c r="G456" s="137"/>
      <c r="H456" s="41"/>
      <c r="I456" s="92"/>
      <c r="J456" s="9"/>
    </row>
    <row r="457" spans="1:10" s="6" customFormat="1" x14ac:dyDescent="0.25">
      <c r="A457" s="26" t="str">
        <f t="shared" si="16"/>
        <v>III.</v>
      </c>
      <c r="B457" s="57"/>
      <c r="C457" s="57"/>
      <c r="D457" s="39"/>
      <c r="E457" s="40"/>
      <c r="F457" s="62"/>
      <c r="G457" s="137"/>
      <c r="H457" s="41"/>
      <c r="I457" s="92"/>
      <c r="J457" s="9"/>
    </row>
    <row r="458" spans="1:10" s="6" customFormat="1" x14ac:dyDescent="0.25">
      <c r="A458" s="26" t="str">
        <f t="shared" si="16"/>
        <v>III.</v>
      </c>
      <c r="B458" s="57"/>
      <c r="C458" s="57"/>
      <c r="D458" s="39" t="s">
        <v>635</v>
      </c>
      <c r="E458" s="40">
        <v>1</v>
      </c>
      <c r="F458" s="62" t="s">
        <v>141</v>
      </c>
      <c r="G458" s="137"/>
      <c r="H458" s="41"/>
      <c r="I458" s="92"/>
      <c r="J458" s="9"/>
    </row>
    <row r="459" spans="1:10" s="6" customFormat="1" x14ac:dyDescent="0.25">
      <c r="A459" s="26" t="str">
        <f t="shared" si="16"/>
        <v>III.</v>
      </c>
      <c r="B459" s="57"/>
      <c r="C459" s="57"/>
      <c r="D459" s="39" t="s">
        <v>314</v>
      </c>
      <c r="E459" s="40">
        <v>1</v>
      </c>
      <c r="F459" s="62" t="s">
        <v>141</v>
      </c>
      <c r="G459" s="137"/>
      <c r="H459" s="41"/>
      <c r="I459" s="92"/>
      <c r="J459" s="9"/>
    </row>
    <row r="460" spans="1:10" s="6" customFormat="1" x14ac:dyDescent="0.25">
      <c r="A460" s="26" t="str">
        <f t="shared" si="16"/>
        <v>III.</v>
      </c>
      <c r="B460" s="116"/>
      <c r="C460" s="116"/>
      <c r="D460" s="39" t="s">
        <v>315</v>
      </c>
      <c r="E460" s="40">
        <v>1</v>
      </c>
      <c r="F460" s="62" t="s">
        <v>141</v>
      </c>
      <c r="G460" s="137"/>
      <c r="H460" s="41"/>
      <c r="I460" s="92"/>
      <c r="J460" s="9"/>
    </row>
    <row r="461" spans="1:10" s="6" customFormat="1" x14ac:dyDescent="0.25">
      <c r="A461" s="26" t="str">
        <f t="shared" si="16"/>
        <v>III.</v>
      </c>
      <c r="B461" s="116"/>
      <c r="C461" s="116"/>
      <c r="D461" s="39" t="s">
        <v>308</v>
      </c>
      <c r="E461" s="40">
        <v>1</v>
      </c>
      <c r="F461" s="62" t="s">
        <v>141</v>
      </c>
      <c r="G461" s="137"/>
      <c r="H461" s="41"/>
      <c r="I461" s="92"/>
      <c r="J461" s="9"/>
    </row>
    <row r="462" spans="1:10" s="6" customFormat="1" x14ac:dyDescent="0.25">
      <c r="A462" s="26" t="str">
        <f t="shared" ref="A462:A525" si="17">A461</f>
        <v>III.</v>
      </c>
      <c r="B462" s="116"/>
      <c r="C462" s="116"/>
      <c r="D462" s="39" t="s">
        <v>265</v>
      </c>
      <c r="E462" s="40">
        <v>1</v>
      </c>
      <c r="F462" s="62" t="s">
        <v>141</v>
      </c>
      <c r="G462" s="137"/>
      <c r="H462" s="41"/>
      <c r="I462" s="92"/>
      <c r="J462" s="9"/>
    </row>
    <row r="463" spans="1:10" s="6" customFormat="1" x14ac:dyDescent="0.25">
      <c r="A463" s="26" t="str">
        <f t="shared" si="17"/>
        <v>III.</v>
      </c>
      <c r="B463" s="116"/>
      <c r="C463" s="116"/>
      <c r="D463" s="39" t="s">
        <v>267</v>
      </c>
      <c r="E463" s="40">
        <v>3</v>
      </c>
      <c r="F463" s="62" t="s">
        <v>141</v>
      </c>
      <c r="G463" s="137"/>
      <c r="H463" s="41"/>
      <c r="I463" s="92"/>
      <c r="J463" s="9"/>
    </row>
    <row r="464" spans="1:10" s="6" customFormat="1" x14ac:dyDescent="0.25">
      <c r="A464" s="26" t="str">
        <f t="shared" si="17"/>
        <v>III.</v>
      </c>
      <c r="B464" s="116"/>
      <c r="C464" s="116"/>
      <c r="D464" s="39" t="s">
        <v>316</v>
      </c>
      <c r="E464" s="40">
        <v>1</v>
      </c>
      <c r="F464" s="62" t="s">
        <v>141</v>
      </c>
      <c r="G464" s="137"/>
      <c r="H464" s="41"/>
      <c r="I464" s="92"/>
      <c r="J464" s="9"/>
    </row>
    <row r="465" spans="1:10" s="6" customFormat="1" x14ac:dyDescent="0.25">
      <c r="A465" s="26" t="str">
        <f t="shared" si="17"/>
        <v>III.</v>
      </c>
      <c r="B465" s="116"/>
      <c r="C465" s="116"/>
      <c r="D465" s="39" t="s">
        <v>279</v>
      </c>
      <c r="E465" s="40">
        <v>1</v>
      </c>
      <c r="F465" s="62" t="s">
        <v>141</v>
      </c>
      <c r="G465" s="137"/>
      <c r="H465" s="41"/>
      <c r="I465" s="92"/>
      <c r="J465" s="9"/>
    </row>
    <row r="466" spans="1:10" s="6" customFormat="1" x14ac:dyDescent="0.25">
      <c r="A466" s="26" t="str">
        <f t="shared" si="17"/>
        <v>III.</v>
      </c>
      <c r="B466" s="116"/>
      <c r="C466" s="116"/>
      <c r="D466" s="39" t="s">
        <v>284</v>
      </c>
      <c r="E466" s="40">
        <v>4</v>
      </c>
      <c r="F466" s="62" t="s">
        <v>141</v>
      </c>
      <c r="G466" s="137"/>
      <c r="H466" s="41"/>
      <c r="I466" s="92"/>
      <c r="J466" s="9"/>
    </row>
    <row r="467" spans="1:10" s="6" customFormat="1" x14ac:dyDescent="0.25">
      <c r="A467" s="26" t="str">
        <f t="shared" si="17"/>
        <v>III.</v>
      </c>
      <c r="B467" s="116"/>
      <c r="C467" s="116"/>
      <c r="D467" s="39" t="s">
        <v>285</v>
      </c>
      <c r="E467" s="40">
        <v>8</v>
      </c>
      <c r="F467" s="62" t="s">
        <v>141</v>
      </c>
      <c r="G467" s="137"/>
      <c r="H467" s="41"/>
      <c r="I467" s="92"/>
      <c r="J467" s="9"/>
    </row>
    <row r="468" spans="1:10" s="6" customFormat="1" x14ac:dyDescent="0.25">
      <c r="A468" s="26" t="str">
        <f t="shared" si="17"/>
        <v>III.</v>
      </c>
      <c r="B468" s="116"/>
      <c r="C468" s="116"/>
      <c r="D468" s="39" t="s">
        <v>286</v>
      </c>
      <c r="E468" s="40">
        <v>5</v>
      </c>
      <c r="F468" s="62" t="s">
        <v>141</v>
      </c>
      <c r="G468" s="137"/>
      <c r="H468" s="41"/>
      <c r="I468" s="92"/>
      <c r="J468" s="9"/>
    </row>
    <row r="469" spans="1:10" s="6" customFormat="1" x14ac:dyDescent="0.25">
      <c r="A469" s="26" t="str">
        <f t="shared" si="17"/>
        <v>III.</v>
      </c>
      <c r="B469" s="116"/>
      <c r="C469" s="116"/>
      <c r="D469" s="39" t="s">
        <v>267</v>
      </c>
      <c r="E469" s="40">
        <v>1</v>
      </c>
      <c r="F469" s="62" t="s">
        <v>141</v>
      </c>
      <c r="G469" s="137"/>
      <c r="H469" s="41"/>
      <c r="I469" s="92"/>
      <c r="J469" s="9"/>
    </row>
    <row r="470" spans="1:10" s="6" customFormat="1" x14ac:dyDescent="0.25">
      <c r="A470" s="26" t="str">
        <f t="shared" si="17"/>
        <v>III.</v>
      </c>
      <c r="B470" s="116"/>
      <c r="C470" s="116"/>
      <c r="D470" s="39" t="s">
        <v>327</v>
      </c>
      <c r="E470" s="40">
        <v>2</v>
      </c>
      <c r="F470" s="62" t="s">
        <v>141</v>
      </c>
      <c r="G470" s="137"/>
      <c r="H470" s="41"/>
      <c r="I470" s="92"/>
      <c r="J470" s="9"/>
    </row>
    <row r="471" spans="1:10" s="6" customFormat="1" x14ac:dyDescent="0.25">
      <c r="A471" s="26" t="str">
        <f t="shared" si="17"/>
        <v>III.</v>
      </c>
      <c r="B471" s="116"/>
      <c r="C471" s="116"/>
      <c r="D471" s="39" t="s">
        <v>328</v>
      </c>
      <c r="E471" s="40">
        <v>1</v>
      </c>
      <c r="F471" s="62" t="s">
        <v>141</v>
      </c>
      <c r="G471" s="137"/>
      <c r="H471" s="41"/>
      <c r="I471" s="92"/>
      <c r="J471" s="9"/>
    </row>
    <row r="472" spans="1:10" s="6" customFormat="1" ht="31.5" x14ac:dyDescent="0.25">
      <c r="A472" s="26" t="str">
        <f t="shared" si="17"/>
        <v>III.</v>
      </c>
      <c r="B472" s="116"/>
      <c r="C472" s="116"/>
      <c r="D472" s="39" t="s">
        <v>217</v>
      </c>
      <c r="E472" s="40"/>
      <c r="F472" s="62"/>
      <c r="G472" s="137"/>
      <c r="H472" s="41"/>
      <c r="I472" s="92"/>
      <c r="J472" s="9"/>
    </row>
    <row r="473" spans="1:10" s="6" customFormat="1" x14ac:dyDescent="0.25">
      <c r="A473" s="26" t="str">
        <f t="shared" si="17"/>
        <v>III.</v>
      </c>
      <c r="B473" s="116"/>
      <c r="C473" s="116"/>
      <c r="D473" s="39" t="s">
        <v>636</v>
      </c>
      <c r="E473" s="40"/>
      <c r="F473" s="181" t="s">
        <v>167</v>
      </c>
      <c r="G473" s="137">
        <v>1</v>
      </c>
      <c r="H473" s="41">
        <v>550</v>
      </c>
      <c r="I473" s="100">
        <f>G473*H473</f>
        <v>550</v>
      </c>
      <c r="J473" s="9"/>
    </row>
    <row r="474" spans="1:10" s="6" customFormat="1" x14ac:dyDescent="0.25">
      <c r="A474" s="26" t="str">
        <f t="shared" si="17"/>
        <v>III.</v>
      </c>
      <c r="B474" s="116"/>
      <c r="C474" s="116"/>
      <c r="D474" s="39"/>
      <c r="E474" s="40"/>
      <c r="F474" s="62"/>
      <c r="G474" s="137"/>
      <c r="H474" s="41"/>
      <c r="I474" s="92"/>
      <c r="J474" s="9"/>
    </row>
    <row r="475" spans="1:10" s="6" customFormat="1" x14ac:dyDescent="0.25">
      <c r="A475" s="26" t="str">
        <f t="shared" si="17"/>
        <v>III.</v>
      </c>
      <c r="B475" s="116"/>
      <c r="C475" s="116"/>
      <c r="D475" s="39"/>
      <c r="E475" s="40"/>
      <c r="F475" s="62"/>
      <c r="G475" s="137"/>
      <c r="H475" s="41"/>
      <c r="I475" s="92"/>
      <c r="J475" s="9"/>
    </row>
    <row r="476" spans="1:10" s="6" customFormat="1" ht="47.25" x14ac:dyDescent="0.25">
      <c r="A476" s="26" t="str">
        <f t="shared" si="17"/>
        <v>III.</v>
      </c>
      <c r="B476" s="57" t="s">
        <v>145</v>
      </c>
      <c r="C476" s="57"/>
      <c r="D476" s="39" t="s">
        <v>637</v>
      </c>
      <c r="E476" s="40"/>
      <c r="F476" s="62"/>
      <c r="G476" s="137"/>
      <c r="H476" s="41"/>
      <c r="I476" s="92"/>
      <c r="J476" s="9"/>
    </row>
    <row r="477" spans="1:10" s="6" customFormat="1" x14ac:dyDescent="0.25">
      <c r="A477" s="26" t="str">
        <f t="shared" si="17"/>
        <v>III.</v>
      </c>
      <c r="B477" s="57"/>
      <c r="C477" s="57"/>
      <c r="D477" s="39"/>
      <c r="E477" s="40"/>
      <c r="F477" s="62"/>
      <c r="G477" s="137"/>
      <c r="H477" s="41"/>
      <c r="I477" s="92"/>
      <c r="J477" s="9"/>
    </row>
    <row r="478" spans="1:10" s="6" customFormat="1" x14ac:dyDescent="0.25">
      <c r="A478" s="26" t="str">
        <f t="shared" si="17"/>
        <v>III.</v>
      </c>
      <c r="B478" s="57"/>
      <c r="C478" s="57"/>
      <c r="D478" s="39" t="s">
        <v>635</v>
      </c>
      <c r="E478" s="40">
        <v>1</v>
      </c>
      <c r="F478" s="62" t="s">
        <v>141</v>
      </c>
      <c r="G478" s="137"/>
      <c r="H478" s="41"/>
      <c r="I478" s="92"/>
      <c r="J478" s="9"/>
    </row>
    <row r="479" spans="1:10" s="6" customFormat="1" x14ac:dyDescent="0.25">
      <c r="A479" s="26" t="str">
        <f t="shared" si="17"/>
        <v>III.</v>
      </c>
      <c r="B479" s="57"/>
      <c r="C479" s="57"/>
      <c r="D479" s="39" t="s">
        <v>314</v>
      </c>
      <c r="E479" s="40">
        <v>1</v>
      </c>
      <c r="F479" s="62" t="s">
        <v>141</v>
      </c>
      <c r="G479" s="137"/>
      <c r="H479" s="41"/>
      <c r="I479" s="92"/>
      <c r="J479" s="9"/>
    </row>
    <row r="480" spans="1:10" s="6" customFormat="1" x14ac:dyDescent="0.25">
      <c r="A480" s="26" t="str">
        <f t="shared" si="17"/>
        <v>III.</v>
      </c>
      <c r="B480" s="116"/>
      <c r="C480" s="116"/>
      <c r="D480" s="39" t="s">
        <v>315</v>
      </c>
      <c r="E480" s="40">
        <v>1</v>
      </c>
      <c r="F480" s="62" t="s">
        <v>141</v>
      </c>
      <c r="G480" s="137"/>
      <c r="H480" s="41"/>
      <c r="I480" s="92"/>
      <c r="J480" s="9"/>
    </row>
    <row r="481" spans="1:10" s="6" customFormat="1" x14ac:dyDescent="0.25">
      <c r="A481" s="26" t="str">
        <f t="shared" si="17"/>
        <v>III.</v>
      </c>
      <c r="B481" s="116"/>
      <c r="C481" s="116"/>
      <c r="D481" s="39" t="s">
        <v>308</v>
      </c>
      <c r="E481" s="40">
        <v>1</v>
      </c>
      <c r="F481" s="62" t="s">
        <v>141</v>
      </c>
      <c r="G481" s="137"/>
      <c r="H481" s="41"/>
      <c r="I481" s="92"/>
      <c r="J481" s="9"/>
    </row>
    <row r="482" spans="1:10" s="6" customFormat="1" x14ac:dyDescent="0.25">
      <c r="A482" s="26" t="str">
        <f t="shared" si="17"/>
        <v>III.</v>
      </c>
      <c r="B482" s="116"/>
      <c r="C482" s="116"/>
      <c r="D482" s="39" t="s">
        <v>265</v>
      </c>
      <c r="E482" s="40">
        <v>1</v>
      </c>
      <c r="F482" s="62" t="s">
        <v>141</v>
      </c>
      <c r="G482" s="137"/>
      <c r="H482" s="41"/>
      <c r="I482" s="92"/>
      <c r="J482" s="9"/>
    </row>
    <row r="483" spans="1:10" s="6" customFormat="1" x14ac:dyDescent="0.25">
      <c r="A483" s="26" t="str">
        <f t="shared" si="17"/>
        <v>III.</v>
      </c>
      <c r="B483" s="116"/>
      <c r="C483" s="116"/>
      <c r="D483" s="39" t="s">
        <v>267</v>
      </c>
      <c r="E483" s="40">
        <v>3</v>
      </c>
      <c r="F483" s="62" t="s">
        <v>141</v>
      </c>
      <c r="G483" s="137"/>
      <c r="H483" s="41"/>
      <c r="I483" s="92"/>
      <c r="J483" s="9"/>
    </row>
    <row r="484" spans="1:10" s="6" customFormat="1" x14ac:dyDescent="0.25">
      <c r="A484" s="26" t="str">
        <f t="shared" si="17"/>
        <v>III.</v>
      </c>
      <c r="B484" s="116"/>
      <c r="C484" s="116"/>
      <c r="D484" s="39" t="s">
        <v>316</v>
      </c>
      <c r="E484" s="40">
        <v>1</v>
      </c>
      <c r="F484" s="62" t="s">
        <v>141</v>
      </c>
      <c r="G484" s="137"/>
      <c r="H484" s="41"/>
      <c r="I484" s="92"/>
      <c r="J484" s="9"/>
    </row>
    <row r="485" spans="1:10" s="6" customFormat="1" x14ac:dyDescent="0.25">
      <c r="A485" s="26" t="str">
        <f t="shared" si="17"/>
        <v>III.</v>
      </c>
      <c r="B485" s="116"/>
      <c r="C485" s="116"/>
      <c r="D485" s="39" t="s">
        <v>279</v>
      </c>
      <c r="E485" s="40">
        <v>1</v>
      </c>
      <c r="F485" s="62" t="s">
        <v>141</v>
      </c>
      <c r="G485" s="137"/>
      <c r="H485" s="41"/>
      <c r="I485" s="92"/>
      <c r="J485" s="9"/>
    </row>
    <row r="486" spans="1:10" s="6" customFormat="1" x14ac:dyDescent="0.25">
      <c r="A486" s="26" t="str">
        <f t="shared" si="17"/>
        <v>III.</v>
      </c>
      <c r="B486" s="116"/>
      <c r="C486" s="116"/>
      <c r="D486" s="39" t="s">
        <v>284</v>
      </c>
      <c r="E486" s="40">
        <v>4</v>
      </c>
      <c r="F486" s="62" t="s">
        <v>141</v>
      </c>
      <c r="G486" s="137"/>
      <c r="H486" s="41"/>
      <c r="I486" s="92"/>
      <c r="J486" s="9"/>
    </row>
    <row r="487" spans="1:10" s="6" customFormat="1" x14ac:dyDescent="0.25">
      <c r="A487" s="26" t="str">
        <f t="shared" si="17"/>
        <v>III.</v>
      </c>
      <c r="B487" s="116"/>
      <c r="C487" s="116"/>
      <c r="D487" s="39" t="s">
        <v>285</v>
      </c>
      <c r="E487" s="40">
        <v>8</v>
      </c>
      <c r="F487" s="62" t="s">
        <v>141</v>
      </c>
      <c r="G487" s="137"/>
      <c r="H487" s="41"/>
      <c r="I487" s="92"/>
      <c r="J487" s="9"/>
    </row>
    <row r="488" spans="1:10" s="6" customFormat="1" x14ac:dyDescent="0.25">
      <c r="A488" s="26" t="str">
        <f t="shared" si="17"/>
        <v>III.</v>
      </c>
      <c r="B488" s="116"/>
      <c r="C488" s="116"/>
      <c r="D488" s="39" t="s">
        <v>286</v>
      </c>
      <c r="E488" s="40">
        <v>5</v>
      </c>
      <c r="F488" s="62" t="s">
        <v>141</v>
      </c>
      <c r="G488" s="137"/>
      <c r="H488" s="41"/>
      <c r="I488" s="92"/>
      <c r="J488" s="9"/>
    </row>
    <row r="489" spans="1:10" s="6" customFormat="1" x14ac:dyDescent="0.25">
      <c r="A489" s="26" t="str">
        <f t="shared" si="17"/>
        <v>III.</v>
      </c>
      <c r="B489" s="116"/>
      <c r="C489" s="116"/>
      <c r="D489" s="39" t="s">
        <v>267</v>
      </c>
      <c r="E489" s="40">
        <v>1</v>
      </c>
      <c r="F489" s="62" t="s">
        <v>141</v>
      </c>
      <c r="G489" s="137"/>
      <c r="H489" s="41"/>
      <c r="I489" s="92"/>
      <c r="J489" s="9"/>
    </row>
    <row r="490" spans="1:10" s="6" customFormat="1" x14ac:dyDescent="0.25">
      <c r="A490" s="26" t="str">
        <f t="shared" si="17"/>
        <v>III.</v>
      </c>
      <c r="B490" s="116"/>
      <c r="C490" s="116"/>
      <c r="D490" s="39" t="s">
        <v>327</v>
      </c>
      <c r="E490" s="40">
        <v>2</v>
      </c>
      <c r="F490" s="62" t="s">
        <v>141</v>
      </c>
      <c r="G490" s="137"/>
      <c r="H490" s="41"/>
      <c r="I490" s="92"/>
      <c r="J490" s="9"/>
    </row>
    <row r="491" spans="1:10" s="6" customFormat="1" x14ac:dyDescent="0.25">
      <c r="A491" s="26" t="str">
        <f t="shared" si="17"/>
        <v>III.</v>
      </c>
      <c r="B491" s="116"/>
      <c r="C491" s="116"/>
      <c r="D491" s="39" t="s">
        <v>328</v>
      </c>
      <c r="E491" s="40">
        <v>1</v>
      </c>
      <c r="F491" s="62" t="s">
        <v>141</v>
      </c>
      <c r="G491" s="137"/>
      <c r="H491" s="41"/>
      <c r="I491" s="92"/>
      <c r="J491" s="9"/>
    </row>
    <row r="492" spans="1:10" s="6" customFormat="1" ht="31.5" x14ac:dyDescent="0.25">
      <c r="A492" s="26" t="str">
        <f t="shared" si="17"/>
        <v>III.</v>
      </c>
      <c r="B492" s="116"/>
      <c r="C492" s="116"/>
      <c r="D492" s="39" t="s">
        <v>217</v>
      </c>
      <c r="E492" s="40"/>
      <c r="F492" s="62"/>
      <c r="G492" s="137"/>
      <c r="H492" s="41"/>
      <c r="I492" s="92"/>
      <c r="J492" s="9"/>
    </row>
    <row r="493" spans="1:10" s="6" customFormat="1" x14ac:dyDescent="0.25">
      <c r="A493" s="26" t="str">
        <f t="shared" si="17"/>
        <v>III.</v>
      </c>
      <c r="B493" s="116"/>
      <c r="C493" s="116"/>
      <c r="D493" s="39" t="s">
        <v>638</v>
      </c>
      <c r="E493" s="40"/>
      <c r="F493" s="181" t="s">
        <v>167</v>
      </c>
      <c r="G493" s="137">
        <v>1</v>
      </c>
      <c r="H493" s="41">
        <v>550</v>
      </c>
      <c r="I493" s="100">
        <f>G493*H493</f>
        <v>550</v>
      </c>
      <c r="J493" s="9"/>
    </row>
    <row r="494" spans="1:10" s="6" customFormat="1" x14ac:dyDescent="0.25">
      <c r="A494" s="26" t="str">
        <f t="shared" si="17"/>
        <v>III.</v>
      </c>
      <c r="B494" s="116"/>
      <c r="C494" s="116"/>
      <c r="F494" s="182"/>
      <c r="G494" s="138"/>
      <c r="H494" s="157"/>
      <c r="I494" s="1"/>
      <c r="J494" s="9"/>
    </row>
    <row r="495" spans="1:10" s="6" customFormat="1" x14ac:dyDescent="0.25">
      <c r="A495" s="26" t="str">
        <f t="shared" si="17"/>
        <v>III.</v>
      </c>
      <c r="B495" s="116"/>
      <c r="C495" s="116"/>
      <c r="D495" s="39"/>
      <c r="E495" s="40"/>
      <c r="F495" s="62"/>
      <c r="G495" s="137"/>
      <c r="H495" s="41"/>
      <c r="I495" s="92"/>
      <c r="J495" s="9"/>
    </row>
    <row r="496" spans="1:10" s="6" customFormat="1" ht="78.75" x14ac:dyDescent="0.25">
      <c r="A496" s="26" t="str">
        <f t="shared" si="17"/>
        <v>III.</v>
      </c>
      <c r="B496" s="116" t="s">
        <v>146</v>
      </c>
      <c r="C496" s="116"/>
      <c r="D496" s="39" t="s">
        <v>639</v>
      </c>
      <c r="E496" s="40"/>
      <c r="F496" s="62"/>
      <c r="G496" s="137"/>
      <c r="H496" s="41"/>
      <c r="I496" s="92"/>
      <c r="J496" s="9"/>
    </row>
    <row r="497" spans="1:10" s="6" customFormat="1" x14ac:dyDescent="0.25">
      <c r="A497" s="26" t="str">
        <f t="shared" si="17"/>
        <v>III.</v>
      </c>
      <c r="B497" s="57"/>
      <c r="C497" s="57"/>
      <c r="D497" s="39" t="s">
        <v>301</v>
      </c>
      <c r="E497" s="40"/>
      <c r="F497" s="62"/>
      <c r="G497" s="137"/>
      <c r="H497" s="41"/>
      <c r="I497" s="92"/>
      <c r="J497" s="9"/>
    </row>
    <row r="498" spans="1:10" s="6" customFormat="1" ht="31.5" x14ac:dyDescent="0.25">
      <c r="A498" s="26" t="str">
        <f t="shared" si="17"/>
        <v>III.</v>
      </c>
      <c r="B498" s="116"/>
      <c r="C498" s="116"/>
      <c r="D498" s="45" t="s">
        <v>302</v>
      </c>
      <c r="E498" s="40">
        <v>1</v>
      </c>
      <c r="F498" s="62" t="s">
        <v>141</v>
      </c>
      <c r="G498" s="137"/>
      <c r="H498" s="41"/>
      <c r="I498" s="92"/>
      <c r="J498" s="9"/>
    </row>
    <row r="499" spans="1:10" s="6" customFormat="1" x14ac:dyDescent="0.25">
      <c r="A499" s="26" t="str">
        <f t="shared" si="17"/>
        <v>III.</v>
      </c>
      <c r="B499" s="116"/>
      <c r="C499" s="116"/>
      <c r="D499" s="39" t="s">
        <v>194</v>
      </c>
      <c r="E499" s="40">
        <v>1</v>
      </c>
      <c r="F499" s="62" t="s">
        <v>141</v>
      </c>
      <c r="G499" s="137"/>
      <c r="H499" s="41"/>
      <c r="I499" s="92"/>
      <c r="J499" s="9"/>
    </row>
    <row r="500" spans="1:10" s="6" customFormat="1" x14ac:dyDescent="0.25">
      <c r="A500" s="26" t="str">
        <f t="shared" si="17"/>
        <v>III.</v>
      </c>
      <c r="B500" s="116"/>
      <c r="C500" s="116"/>
      <c r="D500" s="39" t="s">
        <v>269</v>
      </c>
      <c r="E500" s="40">
        <v>1</v>
      </c>
      <c r="F500" s="62" t="s">
        <v>141</v>
      </c>
      <c r="G500" s="137"/>
      <c r="H500" s="41"/>
      <c r="I500" s="92"/>
      <c r="J500" s="9"/>
    </row>
    <row r="501" spans="1:10" s="6" customFormat="1" x14ac:dyDescent="0.25">
      <c r="A501" s="26" t="str">
        <f t="shared" si="17"/>
        <v>III.</v>
      </c>
      <c r="B501" s="116"/>
      <c r="C501" s="116"/>
      <c r="D501" s="39" t="s">
        <v>640</v>
      </c>
      <c r="E501" s="40">
        <v>1</v>
      </c>
      <c r="F501" s="62" t="s">
        <v>141</v>
      </c>
      <c r="G501" s="137"/>
      <c r="H501" s="41"/>
      <c r="I501" s="92"/>
      <c r="J501" s="9"/>
    </row>
    <row r="502" spans="1:10" s="6" customFormat="1" x14ac:dyDescent="0.25">
      <c r="A502" s="26" t="str">
        <f t="shared" si="17"/>
        <v>III.</v>
      </c>
      <c r="B502" s="57"/>
      <c r="C502" s="57"/>
      <c r="D502" s="39" t="s">
        <v>308</v>
      </c>
      <c r="E502" s="40">
        <v>1</v>
      </c>
      <c r="F502" s="62" t="s">
        <v>141</v>
      </c>
      <c r="G502" s="137"/>
      <c r="H502" s="41"/>
      <c r="I502" s="92"/>
      <c r="J502" s="9"/>
    </row>
    <row r="503" spans="1:10" s="6" customFormat="1" x14ac:dyDescent="0.25">
      <c r="A503" s="26" t="str">
        <f t="shared" si="17"/>
        <v>III.</v>
      </c>
      <c r="B503" s="116"/>
      <c r="C503" s="116"/>
      <c r="D503" s="39" t="s">
        <v>249</v>
      </c>
      <c r="E503" s="40">
        <v>1</v>
      </c>
      <c r="F503" s="62" t="s">
        <v>141</v>
      </c>
      <c r="G503" s="137"/>
      <c r="H503" s="41"/>
      <c r="I503" s="92"/>
      <c r="J503" s="9"/>
    </row>
    <row r="504" spans="1:10" s="6" customFormat="1" x14ac:dyDescent="0.25">
      <c r="A504" s="26" t="str">
        <f t="shared" si="17"/>
        <v>III.</v>
      </c>
      <c r="B504" s="116"/>
      <c r="C504" s="116"/>
      <c r="D504" s="39" t="s">
        <v>309</v>
      </c>
      <c r="E504" s="40">
        <v>1</v>
      </c>
      <c r="F504" s="62" t="s">
        <v>141</v>
      </c>
      <c r="G504" s="137"/>
      <c r="H504" s="41"/>
      <c r="I504" s="92"/>
      <c r="J504" s="9"/>
    </row>
    <row r="505" spans="1:10" s="6" customFormat="1" x14ac:dyDescent="0.25">
      <c r="A505" s="26" t="str">
        <f t="shared" si="17"/>
        <v>III.</v>
      </c>
      <c r="B505" s="116"/>
      <c r="C505" s="116"/>
      <c r="D505" s="39" t="s">
        <v>251</v>
      </c>
      <c r="E505" s="40">
        <v>1</v>
      </c>
      <c r="F505" s="62" t="s">
        <v>141</v>
      </c>
      <c r="G505" s="137"/>
      <c r="H505" s="41"/>
      <c r="I505" s="92"/>
      <c r="J505" s="9"/>
    </row>
    <row r="506" spans="1:10" s="6" customFormat="1" x14ac:dyDescent="0.25">
      <c r="A506" s="26" t="str">
        <f t="shared" si="17"/>
        <v>III.</v>
      </c>
      <c r="B506" s="116"/>
      <c r="C506" s="116"/>
      <c r="D506" s="39" t="s">
        <v>252</v>
      </c>
      <c r="E506" s="40">
        <v>1</v>
      </c>
      <c r="F506" s="62" t="s">
        <v>141</v>
      </c>
      <c r="G506" s="137"/>
      <c r="H506" s="41"/>
      <c r="I506" s="92"/>
      <c r="J506" s="9"/>
    </row>
    <row r="507" spans="1:10" s="6" customFormat="1" x14ac:dyDescent="0.25">
      <c r="A507" s="26" t="str">
        <f t="shared" si="17"/>
        <v>III.</v>
      </c>
      <c r="B507" s="116"/>
      <c r="C507" s="116"/>
      <c r="D507" s="39" t="s">
        <v>265</v>
      </c>
      <c r="E507" s="40">
        <v>1</v>
      </c>
      <c r="F507" s="62" t="s">
        <v>141</v>
      </c>
      <c r="G507" s="137"/>
      <c r="H507" s="41"/>
      <c r="I507" s="92"/>
      <c r="J507" s="9"/>
    </row>
    <row r="508" spans="1:10" s="6" customFormat="1" x14ac:dyDescent="0.25">
      <c r="A508" s="26" t="str">
        <f t="shared" si="17"/>
        <v>III.</v>
      </c>
      <c r="B508" s="116"/>
      <c r="C508" s="116"/>
      <c r="D508" s="39" t="s">
        <v>316</v>
      </c>
      <c r="E508" s="40">
        <v>2</v>
      </c>
      <c r="F508" s="62" t="s">
        <v>141</v>
      </c>
      <c r="G508" s="137"/>
      <c r="H508" s="41"/>
      <c r="I508" s="92"/>
      <c r="J508" s="9"/>
    </row>
    <row r="509" spans="1:10" s="6" customFormat="1" x14ac:dyDescent="0.25">
      <c r="A509" s="26" t="str">
        <f t="shared" si="17"/>
        <v>III.</v>
      </c>
      <c r="B509" s="116"/>
      <c r="C509" s="116"/>
      <c r="D509" s="39" t="s">
        <v>317</v>
      </c>
      <c r="E509" s="40">
        <v>1</v>
      </c>
      <c r="F509" s="62" t="s">
        <v>141</v>
      </c>
      <c r="G509" s="137"/>
      <c r="H509" s="41"/>
      <c r="I509" s="92"/>
      <c r="J509" s="9"/>
    </row>
    <row r="510" spans="1:10" s="6" customFormat="1" ht="31.5" x14ac:dyDescent="0.25">
      <c r="A510" s="26" t="str">
        <f t="shared" si="17"/>
        <v>III.</v>
      </c>
      <c r="B510" s="116"/>
      <c r="C510" s="116"/>
      <c r="D510" s="39" t="s">
        <v>318</v>
      </c>
      <c r="E510" s="40">
        <v>1</v>
      </c>
      <c r="F510" s="62" t="s">
        <v>141</v>
      </c>
      <c r="G510" s="137"/>
      <c r="H510" s="41"/>
      <c r="I510" s="92"/>
      <c r="J510" s="9"/>
    </row>
    <row r="511" spans="1:10" s="6" customFormat="1" x14ac:dyDescent="0.25">
      <c r="A511" s="26" t="str">
        <f t="shared" si="17"/>
        <v>III.</v>
      </c>
      <c r="B511" s="116"/>
      <c r="C511" s="116"/>
      <c r="D511" s="39" t="s">
        <v>319</v>
      </c>
      <c r="E511" s="40">
        <v>1</v>
      </c>
      <c r="F511" s="62" t="s">
        <v>141</v>
      </c>
      <c r="G511" s="137"/>
      <c r="H511" s="41"/>
      <c r="I511" s="92"/>
      <c r="J511" s="9"/>
    </row>
    <row r="512" spans="1:10" s="6" customFormat="1" x14ac:dyDescent="0.25">
      <c r="A512" s="26" t="str">
        <f t="shared" si="17"/>
        <v>III.</v>
      </c>
      <c r="B512" s="116"/>
      <c r="C512" s="116"/>
      <c r="D512" s="39" t="s">
        <v>320</v>
      </c>
      <c r="E512" s="40">
        <v>1</v>
      </c>
      <c r="F512" s="62" t="s">
        <v>141</v>
      </c>
      <c r="G512" s="137"/>
      <c r="H512" s="41"/>
      <c r="I512" s="92"/>
      <c r="J512" s="9"/>
    </row>
    <row r="513" spans="1:10" s="6" customFormat="1" x14ac:dyDescent="0.25">
      <c r="A513" s="26" t="str">
        <f t="shared" si="17"/>
        <v>III.</v>
      </c>
      <c r="B513" s="116"/>
      <c r="C513" s="116"/>
      <c r="D513" s="39" t="s">
        <v>321</v>
      </c>
      <c r="E513" s="40">
        <v>1</v>
      </c>
      <c r="F513" s="62" t="s">
        <v>141</v>
      </c>
      <c r="G513" s="137"/>
      <c r="H513" s="41"/>
      <c r="I513" s="92"/>
      <c r="J513" s="9"/>
    </row>
    <row r="514" spans="1:10" s="6" customFormat="1" x14ac:dyDescent="0.25">
      <c r="A514" s="26" t="str">
        <f t="shared" si="17"/>
        <v>III.</v>
      </c>
      <c r="B514" s="116"/>
      <c r="C514" s="116"/>
      <c r="D514" s="39" t="s">
        <v>322</v>
      </c>
      <c r="E514" s="40">
        <v>1</v>
      </c>
      <c r="F514" s="62" t="s">
        <v>141</v>
      </c>
      <c r="G514" s="137"/>
      <c r="H514" s="41"/>
      <c r="I514" s="92"/>
      <c r="J514" s="9"/>
    </row>
    <row r="515" spans="1:10" s="6" customFormat="1" x14ac:dyDescent="0.25">
      <c r="A515" s="26" t="str">
        <f t="shared" si="17"/>
        <v>III.</v>
      </c>
      <c r="B515" s="116"/>
      <c r="C515" s="116"/>
      <c r="D515" s="39" t="s">
        <v>323</v>
      </c>
      <c r="E515" s="40">
        <v>3</v>
      </c>
      <c r="F515" s="62" t="s">
        <v>141</v>
      </c>
      <c r="G515" s="137"/>
      <c r="H515" s="41"/>
      <c r="I515" s="92"/>
      <c r="J515" s="9"/>
    </row>
    <row r="516" spans="1:10" s="6" customFormat="1" ht="31.5" x14ac:dyDescent="0.25">
      <c r="A516" s="26" t="str">
        <f t="shared" si="17"/>
        <v>III.</v>
      </c>
      <c r="B516" s="116"/>
      <c r="C516" s="116"/>
      <c r="D516" s="39" t="s">
        <v>324</v>
      </c>
      <c r="E516" s="40">
        <v>2</v>
      </c>
      <c r="F516" s="62" t="s">
        <v>141</v>
      </c>
      <c r="G516" s="137"/>
      <c r="H516" s="41"/>
      <c r="I516" s="92"/>
      <c r="J516" s="9"/>
    </row>
    <row r="517" spans="1:10" s="6" customFormat="1" x14ac:dyDescent="0.25">
      <c r="A517" s="26" t="str">
        <f t="shared" si="17"/>
        <v>III.</v>
      </c>
      <c r="B517" s="116"/>
      <c r="C517" s="116"/>
      <c r="D517" s="39" t="s">
        <v>279</v>
      </c>
      <c r="E517" s="40">
        <v>2</v>
      </c>
      <c r="F517" s="62" t="s">
        <v>141</v>
      </c>
      <c r="G517" s="137"/>
      <c r="H517" s="41"/>
      <c r="I517" s="92"/>
      <c r="J517" s="9"/>
    </row>
    <row r="518" spans="1:10" s="6" customFormat="1" x14ac:dyDescent="0.25">
      <c r="A518" s="26" t="str">
        <f t="shared" si="17"/>
        <v>III.</v>
      </c>
      <c r="B518" s="116"/>
      <c r="C518" s="116"/>
      <c r="D518" s="39" t="s">
        <v>280</v>
      </c>
      <c r="E518" s="40">
        <v>1</v>
      </c>
      <c r="F518" s="62" t="s">
        <v>141</v>
      </c>
      <c r="G518" s="137"/>
      <c r="H518" s="41"/>
      <c r="I518" s="92"/>
      <c r="J518" s="9"/>
    </row>
    <row r="519" spans="1:10" s="6" customFormat="1" x14ac:dyDescent="0.25">
      <c r="A519" s="26" t="str">
        <f t="shared" si="17"/>
        <v>III.</v>
      </c>
      <c r="B519" s="116"/>
      <c r="C519" s="116"/>
      <c r="D519" s="39" t="s">
        <v>317</v>
      </c>
      <c r="E519" s="40">
        <v>1</v>
      </c>
      <c r="F519" s="62" t="s">
        <v>141</v>
      </c>
      <c r="G519" s="137"/>
      <c r="H519" s="41"/>
      <c r="I519" s="92"/>
      <c r="J519" s="9"/>
    </row>
    <row r="520" spans="1:10" s="6" customFormat="1" x14ac:dyDescent="0.25">
      <c r="A520" s="26" t="str">
        <f t="shared" si="17"/>
        <v>III.</v>
      </c>
      <c r="B520" s="116"/>
      <c r="C520" s="116"/>
      <c r="D520" s="39" t="s">
        <v>284</v>
      </c>
      <c r="E520" s="40">
        <v>2</v>
      </c>
      <c r="F520" s="62" t="s">
        <v>141</v>
      </c>
      <c r="G520" s="137"/>
      <c r="H520" s="41"/>
      <c r="I520" s="92"/>
      <c r="J520" s="9"/>
    </row>
    <row r="521" spans="1:10" s="6" customFormat="1" x14ac:dyDescent="0.25">
      <c r="A521" s="26" t="str">
        <f t="shared" si="17"/>
        <v>III.</v>
      </c>
      <c r="B521" s="116"/>
      <c r="C521" s="116"/>
      <c r="D521" s="39" t="s">
        <v>285</v>
      </c>
      <c r="E521" s="40">
        <v>1</v>
      </c>
      <c r="F521" s="62" t="s">
        <v>141</v>
      </c>
      <c r="G521" s="137"/>
      <c r="H521" s="41"/>
      <c r="I521" s="92"/>
      <c r="J521" s="9"/>
    </row>
    <row r="522" spans="1:10" s="6" customFormat="1" x14ac:dyDescent="0.25">
      <c r="A522" s="26" t="str">
        <f t="shared" si="17"/>
        <v>III.</v>
      </c>
      <c r="B522" s="116"/>
      <c r="C522" s="116"/>
      <c r="D522" s="39" t="s">
        <v>325</v>
      </c>
      <c r="E522" s="40">
        <v>1</v>
      </c>
      <c r="F522" s="62" t="s">
        <v>141</v>
      </c>
      <c r="G522" s="137"/>
      <c r="H522" s="41"/>
      <c r="I522" s="92"/>
      <c r="J522" s="9"/>
    </row>
    <row r="523" spans="1:10" s="6" customFormat="1" x14ac:dyDescent="0.25">
      <c r="A523" s="26" t="str">
        <f t="shared" si="17"/>
        <v>III.</v>
      </c>
      <c r="B523" s="116"/>
      <c r="C523" s="116"/>
      <c r="D523" s="39" t="s">
        <v>286</v>
      </c>
      <c r="E523" s="40">
        <v>3</v>
      </c>
      <c r="F523" s="62" t="s">
        <v>141</v>
      </c>
      <c r="G523" s="137"/>
      <c r="H523" s="41"/>
      <c r="I523" s="92"/>
      <c r="J523" s="9"/>
    </row>
    <row r="524" spans="1:10" s="6" customFormat="1" x14ac:dyDescent="0.25">
      <c r="A524" s="26" t="str">
        <f t="shared" si="17"/>
        <v>III.</v>
      </c>
      <c r="B524" s="116"/>
      <c r="C524" s="116"/>
      <c r="D524" s="39" t="s">
        <v>326</v>
      </c>
      <c r="E524" s="40">
        <v>2</v>
      </c>
      <c r="F524" s="62" t="s">
        <v>141</v>
      </c>
      <c r="G524" s="137"/>
      <c r="H524" s="41"/>
      <c r="I524" s="92"/>
      <c r="J524" s="9"/>
    </row>
    <row r="525" spans="1:10" s="6" customFormat="1" x14ac:dyDescent="0.25">
      <c r="A525" s="26" t="str">
        <f t="shared" si="17"/>
        <v>III.</v>
      </c>
      <c r="B525" s="116"/>
      <c r="C525" s="116"/>
      <c r="D525" s="39" t="s">
        <v>327</v>
      </c>
      <c r="E525" s="40">
        <v>2</v>
      </c>
      <c r="F525" s="62" t="s">
        <v>141</v>
      </c>
      <c r="G525" s="137"/>
      <c r="H525" s="41"/>
      <c r="I525" s="92"/>
      <c r="J525" s="9"/>
    </row>
    <row r="526" spans="1:10" s="6" customFormat="1" x14ac:dyDescent="0.25">
      <c r="A526" s="26" t="str">
        <f t="shared" ref="A526:A553" si="18">A525</f>
        <v>III.</v>
      </c>
      <c r="B526" s="116"/>
      <c r="C526" s="116"/>
      <c r="D526" s="39" t="s">
        <v>328</v>
      </c>
      <c r="E526" s="40">
        <v>1</v>
      </c>
      <c r="F526" s="62" t="s">
        <v>141</v>
      </c>
      <c r="G526" s="137"/>
      <c r="H526" s="41"/>
      <c r="I526" s="92"/>
      <c r="J526" s="9"/>
    </row>
    <row r="527" spans="1:10" s="6" customFormat="1" x14ac:dyDescent="0.25">
      <c r="A527" s="26" t="str">
        <f t="shared" si="18"/>
        <v>III.</v>
      </c>
      <c r="B527" s="116"/>
      <c r="C527" s="116"/>
      <c r="D527" s="39" t="s">
        <v>329</v>
      </c>
      <c r="E527" s="40">
        <v>1</v>
      </c>
      <c r="F527" s="62" t="s">
        <v>141</v>
      </c>
      <c r="G527" s="137"/>
      <c r="H527" s="41"/>
      <c r="I527" s="92"/>
      <c r="J527" s="9"/>
    </row>
    <row r="528" spans="1:10" s="6" customFormat="1" x14ac:dyDescent="0.25">
      <c r="A528" s="26" t="str">
        <f t="shared" si="18"/>
        <v>III.</v>
      </c>
      <c r="B528" s="116"/>
      <c r="C528" s="116"/>
      <c r="D528" s="39" t="s">
        <v>330</v>
      </c>
      <c r="E528" s="40">
        <v>1</v>
      </c>
      <c r="F528" s="62" t="s">
        <v>141</v>
      </c>
      <c r="G528" s="137"/>
      <c r="H528" s="41"/>
      <c r="I528" s="92"/>
      <c r="J528" s="9"/>
    </row>
    <row r="529" spans="1:10" s="6" customFormat="1" ht="31.5" x14ac:dyDescent="0.25">
      <c r="A529" s="26" t="str">
        <f t="shared" si="18"/>
        <v>III.</v>
      </c>
      <c r="B529" s="116"/>
      <c r="C529" s="116"/>
      <c r="D529" s="39" t="s">
        <v>124</v>
      </c>
      <c r="E529" s="40"/>
      <c r="F529" s="62"/>
      <c r="G529" s="137"/>
      <c r="H529" s="41"/>
      <c r="I529" s="92"/>
      <c r="J529" s="9"/>
    </row>
    <row r="530" spans="1:10" s="6" customFormat="1" x14ac:dyDescent="0.25">
      <c r="A530" s="26" t="str">
        <f t="shared" si="18"/>
        <v>III.</v>
      </c>
      <c r="B530" s="116"/>
      <c r="C530" s="116"/>
      <c r="D530" s="39" t="s">
        <v>15</v>
      </c>
      <c r="E530" s="40"/>
      <c r="F530" s="62"/>
      <c r="G530" s="137"/>
      <c r="H530" s="41"/>
      <c r="I530" s="92"/>
      <c r="J530" s="9"/>
    </row>
    <row r="531" spans="1:10" s="6" customFormat="1" x14ac:dyDescent="0.25">
      <c r="A531" s="26" t="str">
        <f t="shared" si="18"/>
        <v>III.</v>
      </c>
      <c r="B531" s="116"/>
      <c r="C531" s="116"/>
      <c r="D531" s="39" t="s">
        <v>785</v>
      </c>
      <c r="E531" s="40"/>
      <c r="F531" s="181" t="s">
        <v>167</v>
      </c>
      <c r="G531" s="137">
        <v>1</v>
      </c>
      <c r="H531" s="41">
        <v>1700</v>
      </c>
      <c r="I531" s="100">
        <f>G531*H531</f>
        <v>1700</v>
      </c>
      <c r="J531" s="9"/>
    </row>
    <row r="532" spans="1:10" s="6" customFormat="1" x14ac:dyDescent="0.25">
      <c r="A532" s="26" t="str">
        <f t="shared" si="18"/>
        <v>III.</v>
      </c>
      <c r="B532" s="116"/>
      <c r="C532" s="116"/>
      <c r="D532" s="39"/>
      <c r="E532" s="40"/>
      <c r="F532" s="62"/>
      <c r="G532" s="137"/>
      <c r="H532" s="41"/>
      <c r="I532" s="92"/>
      <c r="J532" s="9"/>
    </row>
    <row r="533" spans="1:10" s="6" customFormat="1" ht="52.5" customHeight="1" x14ac:dyDescent="0.25">
      <c r="A533" s="26" t="str">
        <f t="shared" si="18"/>
        <v>III.</v>
      </c>
      <c r="B533" s="116" t="s">
        <v>147</v>
      </c>
      <c r="C533" s="116"/>
      <c r="D533" s="39" t="s">
        <v>641</v>
      </c>
      <c r="E533" s="40"/>
      <c r="F533" s="62"/>
      <c r="G533" s="137"/>
      <c r="H533" s="41"/>
      <c r="I533" s="92"/>
      <c r="J533" s="9"/>
    </row>
    <row r="534" spans="1:10" s="6" customFormat="1" x14ac:dyDescent="0.25">
      <c r="A534" s="26" t="str">
        <f t="shared" si="18"/>
        <v>III.</v>
      </c>
      <c r="B534" s="116"/>
      <c r="C534" s="116"/>
      <c r="D534" s="39"/>
      <c r="E534" s="40"/>
      <c r="F534" s="62"/>
      <c r="G534" s="137"/>
      <c r="H534" s="41"/>
      <c r="I534" s="92"/>
      <c r="J534" s="9"/>
    </row>
    <row r="535" spans="1:10" s="6" customFormat="1" x14ac:dyDescent="0.25">
      <c r="A535" s="26" t="str">
        <f t="shared" si="18"/>
        <v>III.</v>
      </c>
      <c r="B535" s="116"/>
      <c r="C535" s="116"/>
      <c r="D535" s="39" t="s">
        <v>635</v>
      </c>
      <c r="E535" s="40">
        <v>1</v>
      </c>
      <c r="F535" s="62" t="s">
        <v>141</v>
      </c>
      <c r="G535" s="137"/>
      <c r="H535" s="41"/>
      <c r="I535" s="92"/>
      <c r="J535" s="9"/>
    </row>
    <row r="536" spans="1:10" s="6" customFormat="1" x14ac:dyDescent="0.25">
      <c r="A536" s="26" t="str">
        <f t="shared" si="18"/>
        <v>III.</v>
      </c>
      <c r="B536" s="116"/>
      <c r="C536" s="116"/>
      <c r="D536" s="39" t="s">
        <v>314</v>
      </c>
      <c r="E536" s="40">
        <v>1</v>
      </c>
      <c r="F536" s="62" t="s">
        <v>141</v>
      </c>
      <c r="G536" s="137"/>
      <c r="H536" s="41"/>
      <c r="I536" s="92"/>
      <c r="J536" s="9"/>
    </row>
    <row r="537" spans="1:10" s="6" customFormat="1" x14ac:dyDescent="0.25">
      <c r="A537" s="26" t="str">
        <f t="shared" si="18"/>
        <v>III.</v>
      </c>
      <c r="B537" s="116"/>
      <c r="C537" s="116"/>
      <c r="D537" s="39" t="s">
        <v>316</v>
      </c>
      <c r="E537" s="40">
        <v>1</v>
      </c>
      <c r="F537" s="62" t="s">
        <v>141</v>
      </c>
      <c r="G537" s="137"/>
      <c r="H537" s="41"/>
      <c r="I537" s="92"/>
      <c r="J537" s="9"/>
    </row>
    <row r="538" spans="1:10" s="6" customFormat="1" x14ac:dyDescent="0.25">
      <c r="A538" s="26" t="str">
        <f t="shared" si="18"/>
        <v>III.</v>
      </c>
      <c r="B538" s="116"/>
      <c r="C538" s="116"/>
      <c r="D538" s="39" t="s">
        <v>644</v>
      </c>
      <c r="E538" s="40">
        <v>1</v>
      </c>
      <c r="F538" s="62" t="s">
        <v>141</v>
      </c>
      <c r="G538" s="137"/>
      <c r="H538" s="41"/>
      <c r="I538" s="92"/>
      <c r="J538" s="9"/>
    </row>
    <row r="539" spans="1:10" s="6" customFormat="1" x14ac:dyDescent="0.25">
      <c r="A539" s="26" t="str">
        <f t="shared" si="18"/>
        <v>III.</v>
      </c>
      <c r="B539" s="116"/>
      <c r="C539" s="116"/>
      <c r="D539" s="39" t="s">
        <v>267</v>
      </c>
      <c r="E539" s="40">
        <v>3</v>
      </c>
      <c r="F539" s="62" t="s">
        <v>141</v>
      </c>
      <c r="G539" s="137"/>
      <c r="H539" s="41"/>
      <c r="I539" s="92"/>
      <c r="J539" s="9"/>
    </row>
    <row r="540" spans="1:10" s="6" customFormat="1" x14ac:dyDescent="0.25">
      <c r="A540" s="26" t="str">
        <f t="shared" si="18"/>
        <v>III.</v>
      </c>
      <c r="B540" s="116"/>
      <c r="C540" s="116"/>
      <c r="D540" s="39" t="s">
        <v>316</v>
      </c>
      <c r="E540" s="40">
        <v>1</v>
      </c>
      <c r="F540" s="62" t="s">
        <v>141</v>
      </c>
      <c r="G540" s="137"/>
      <c r="H540" s="41"/>
      <c r="I540" s="92"/>
      <c r="J540" s="9"/>
    </row>
    <row r="541" spans="1:10" s="6" customFormat="1" x14ac:dyDescent="0.25">
      <c r="A541" s="26" t="str">
        <f t="shared" si="18"/>
        <v>III.</v>
      </c>
      <c r="B541" s="116"/>
      <c r="C541" s="116"/>
      <c r="D541" s="39" t="s">
        <v>279</v>
      </c>
      <c r="E541" s="40">
        <v>1</v>
      </c>
      <c r="F541" s="62" t="s">
        <v>141</v>
      </c>
      <c r="G541" s="137"/>
      <c r="H541" s="41"/>
      <c r="I541" s="92"/>
      <c r="J541" s="9"/>
    </row>
    <row r="542" spans="1:10" s="6" customFormat="1" x14ac:dyDescent="0.25">
      <c r="A542" s="26" t="str">
        <f t="shared" si="18"/>
        <v>III.</v>
      </c>
      <c r="B542" s="116"/>
      <c r="C542" s="116"/>
      <c r="D542" s="39" t="s">
        <v>284</v>
      </c>
      <c r="E542" s="40">
        <v>4</v>
      </c>
      <c r="F542" s="62" t="s">
        <v>141</v>
      </c>
      <c r="G542" s="137"/>
      <c r="H542" s="41"/>
      <c r="I542" s="92"/>
      <c r="J542" s="9"/>
    </row>
    <row r="543" spans="1:10" s="6" customFormat="1" x14ac:dyDescent="0.25">
      <c r="A543" s="26" t="str">
        <f t="shared" si="18"/>
        <v>III.</v>
      </c>
      <c r="B543" s="116"/>
      <c r="C543" s="116"/>
      <c r="D543" s="39" t="s">
        <v>285</v>
      </c>
      <c r="E543" s="40">
        <v>8</v>
      </c>
      <c r="F543" s="62" t="s">
        <v>141</v>
      </c>
      <c r="G543" s="137"/>
      <c r="H543" s="41"/>
      <c r="I543" s="92"/>
      <c r="J543" s="9"/>
    </row>
    <row r="544" spans="1:10" s="6" customFormat="1" x14ac:dyDescent="0.25">
      <c r="A544" s="26" t="str">
        <f t="shared" si="18"/>
        <v>III.</v>
      </c>
      <c r="B544" s="116"/>
      <c r="C544" s="116"/>
      <c r="D544" s="39" t="s">
        <v>286</v>
      </c>
      <c r="E544" s="40">
        <v>5</v>
      </c>
      <c r="F544" s="62" t="s">
        <v>141</v>
      </c>
      <c r="G544" s="137"/>
      <c r="H544" s="41"/>
      <c r="I544" s="92"/>
      <c r="J544" s="9"/>
    </row>
    <row r="545" spans="1:10" s="6" customFormat="1" x14ac:dyDescent="0.25">
      <c r="A545" s="26" t="str">
        <f t="shared" si="18"/>
        <v>III.</v>
      </c>
      <c r="B545" s="116"/>
      <c r="C545" s="116"/>
      <c r="D545" s="39" t="s">
        <v>267</v>
      </c>
      <c r="E545" s="40">
        <v>1</v>
      </c>
      <c r="F545" s="62" t="s">
        <v>141</v>
      </c>
      <c r="G545" s="137"/>
      <c r="H545" s="41"/>
      <c r="I545" s="92"/>
      <c r="J545" s="9"/>
    </row>
    <row r="546" spans="1:10" s="6" customFormat="1" x14ac:dyDescent="0.25">
      <c r="A546" s="26" t="str">
        <f t="shared" si="18"/>
        <v>III.</v>
      </c>
      <c r="B546" s="116"/>
      <c r="C546" s="116"/>
      <c r="D546" s="39" t="s">
        <v>327</v>
      </c>
      <c r="E546" s="40">
        <v>2</v>
      </c>
      <c r="F546" s="62" t="s">
        <v>141</v>
      </c>
      <c r="G546" s="137"/>
      <c r="H546" s="41"/>
      <c r="I546" s="92"/>
      <c r="J546" s="9"/>
    </row>
    <row r="547" spans="1:10" s="6" customFormat="1" x14ac:dyDescent="0.25">
      <c r="A547" s="26" t="str">
        <f t="shared" si="18"/>
        <v>III.</v>
      </c>
      <c r="B547" s="116"/>
      <c r="C547" s="116"/>
      <c r="D547" s="39" t="s">
        <v>328</v>
      </c>
      <c r="E547" s="40">
        <v>1</v>
      </c>
      <c r="F547" s="62" t="s">
        <v>141</v>
      </c>
      <c r="G547" s="137"/>
      <c r="H547" s="41"/>
      <c r="I547" s="92"/>
      <c r="J547" s="9"/>
    </row>
    <row r="548" spans="1:10" s="6" customFormat="1" ht="31.5" x14ac:dyDescent="0.25">
      <c r="A548" s="26" t="str">
        <f t="shared" si="18"/>
        <v>III.</v>
      </c>
      <c r="B548" s="116"/>
      <c r="C548" s="116"/>
      <c r="D548" s="39" t="s">
        <v>217</v>
      </c>
      <c r="E548" s="40"/>
      <c r="F548" s="62"/>
      <c r="G548" s="137"/>
      <c r="H548" s="41"/>
      <c r="I548" s="92"/>
      <c r="J548" s="9"/>
    </row>
    <row r="549" spans="1:10" s="6" customFormat="1" x14ac:dyDescent="0.25">
      <c r="A549" s="26" t="str">
        <f t="shared" si="18"/>
        <v>III.</v>
      </c>
      <c r="B549" s="116"/>
      <c r="C549" s="116"/>
      <c r="D549" s="39"/>
      <c r="E549" s="79"/>
      <c r="F549" s="181" t="s">
        <v>167</v>
      </c>
      <c r="G549" s="137">
        <v>30</v>
      </c>
      <c r="H549" s="41">
        <v>430</v>
      </c>
      <c r="I549" s="100">
        <f>G549*H549</f>
        <v>12900</v>
      </c>
      <c r="J549" s="9"/>
    </row>
    <row r="550" spans="1:10" s="6" customFormat="1" x14ac:dyDescent="0.25">
      <c r="A550" s="26" t="str">
        <f t="shared" si="18"/>
        <v>III.</v>
      </c>
      <c r="B550" s="116"/>
      <c r="C550" s="116"/>
      <c r="D550" s="39"/>
      <c r="E550" s="40"/>
      <c r="F550" s="62"/>
      <c r="G550" s="137"/>
      <c r="H550" s="41"/>
      <c r="I550" s="92"/>
      <c r="J550" s="9"/>
    </row>
    <row r="551" spans="1:10" s="6" customFormat="1" ht="129" customHeight="1" x14ac:dyDescent="0.25">
      <c r="A551" s="26" t="str">
        <f t="shared" si="18"/>
        <v>III.</v>
      </c>
      <c r="B551" s="116" t="s">
        <v>148</v>
      </c>
      <c r="C551" s="116"/>
      <c r="D551" s="39" t="s">
        <v>786</v>
      </c>
      <c r="E551" s="40"/>
      <c r="F551" s="181" t="s">
        <v>167</v>
      </c>
      <c r="G551" s="137">
        <v>1</v>
      </c>
      <c r="H551" s="41">
        <v>150</v>
      </c>
      <c r="I551" s="100">
        <f>G551*H551</f>
        <v>150</v>
      </c>
      <c r="J551" s="9"/>
    </row>
    <row r="552" spans="1:10" s="6" customFormat="1" x14ac:dyDescent="0.25">
      <c r="A552" s="26" t="str">
        <f t="shared" si="18"/>
        <v>III.</v>
      </c>
      <c r="B552" s="116"/>
      <c r="C552" s="116"/>
      <c r="D552" s="39"/>
      <c r="E552" s="40"/>
      <c r="F552" s="62"/>
      <c r="G552" s="137"/>
      <c r="H552" s="41"/>
      <c r="I552" s="92"/>
      <c r="J552" s="9"/>
    </row>
    <row r="553" spans="1:10" s="4" customFormat="1" ht="16.5" thickBot="1" x14ac:dyDescent="0.3">
      <c r="A553" s="49" t="str">
        <f t="shared" si="18"/>
        <v>III.</v>
      </c>
      <c r="B553" s="117" t="s">
        <v>136</v>
      </c>
      <c r="C553" s="117"/>
      <c r="D553" s="50" t="s">
        <v>126</v>
      </c>
      <c r="E553" s="78"/>
      <c r="F553" s="178"/>
      <c r="G553" s="168"/>
      <c r="H553" s="155"/>
      <c r="I553" s="101">
        <f>SUM(I300:I552)</f>
        <v>24830</v>
      </c>
      <c r="J553" s="5"/>
    </row>
    <row r="554" spans="1:10" s="4" customFormat="1" ht="16.5" thickTop="1" x14ac:dyDescent="0.25">
      <c r="A554" s="17" t="s">
        <v>642</v>
      </c>
      <c r="B554" s="111"/>
      <c r="C554" s="111"/>
      <c r="D554" s="19"/>
      <c r="E554" s="23"/>
      <c r="F554" s="173"/>
      <c r="G554" s="139"/>
      <c r="H554" s="52"/>
      <c r="I554" s="86"/>
      <c r="J554" s="5"/>
    </row>
    <row r="555" spans="1:10" s="6" customFormat="1" x14ac:dyDescent="0.25">
      <c r="A555" s="26"/>
      <c r="B555" s="116"/>
      <c r="C555" s="116"/>
      <c r="D555" s="39"/>
      <c r="E555" s="40"/>
      <c r="F555" s="62"/>
      <c r="G555" s="137"/>
      <c r="H555" s="41"/>
      <c r="I555" s="92"/>
      <c r="J555" s="9"/>
    </row>
    <row r="556" spans="1:10" s="12" customFormat="1" x14ac:dyDescent="0.25">
      <c r="A556" s="29" t="str">
        <f>B556</f>
        <v>IV.</v>
      </c>
      <c r="B556" s="113" t="s">
        <v>132</v>
      </c>
      <c r="C556" s="113"/>
      <c r="D556" s="32" t="s">
        <v>78</v>
      </c>
      <c r="E556" s="72"/>
      <c r="F556" s="171" t="s">
        <v>31</v>
      </c>
      <c r="G556" s="164" t="s">
        <v>32</v>
      </c>
      <c r="H556" s="147" t="s">
        <v>33</v>
      </c>
      <c r="I556" s="95" t="s">
        <v>34</v>
      </c>
      <c r="J556" s="13"/>
    </row>
    <row r="557" spans="1:10" s="6" customFormat="1" x14ac:dyDescent="0.25">
      <c r="A557" s="26" t="str">
        <f>A556</f>
        <v>IV.</v>
      </c>
      <c r="B557" s="116"/>
      <c r="C557" s="116"/>
      <c r="D557" s="39"/>
      <c r="E557" s="40"/>
      <c r="F557" s="62"/>
      <c r="G557" s="137"/>
      <c r="H557" s="41"/>
      <c r="I557" s="92"/>
      <c r="J557" s="9"/>
    </row>
    <row r="558" spans="1:10" s="6" customFormat="1" x14ac:dyDescent="0.25">
      <c r="A558" s="26" t="str">
        <f>A557</f>
        <v>IV.</v>
      </c>
      <c r="B558" s="116"/>
      <c r="C558" s="116"/>
      <c r="D558" s="39" t="s">
        <v>139</v>
      </c>
      <c r="E558" s="40"/>
      <c r="F558" s="62"/>
      <c r="G558" s="137"/>
      <c r="H558" s="41"/>
      <c r="I558" s="92"/>
      <c r="J558" s="9"/>
    </row>
    <row r="559" spans="1:10" s="6" customFormat="1" x14ac:dyDescent="0.25">
      <c r="A559" s="26" t="str">
        <f t="shared" ref="A559:A607" si="19">A558</f>
        <v>IV.</v>
      </c>
      <c r="B559" s="116"/>
      <c r="C559" s="116"/>
      <c r="D559" s="39"/>
      <c r="E559" s="40"/>
      <c r="F559" s="62"/>
      <c r="G559" s="137"/>
      <c r="H559" s="41"/>
      <c r="I559" s="92"/>
      <c r="J559" s="9"/>
    </row>
    <row r="560" spans="1:10" s="6" customFormat="1" x14ac:dyDescent="0.25">
      <c r="A560" s="26" t="str">
        <f t="shared" si="19"/>
        <v>IV.</v>
      </c>
      <c r="B560" s="118"/>
      <c r="C560" s="118"/>
      <c r="D560" s="61" t="s">
        <v>557</v>
      </c>
      <c r="E560" s="40"/>
      <c r="F560" s="183"/>
      <c r="G560" s="135"/>
      <c r="H560" s="90"/>
      <c r="I560" s="92"/>
      <c r="J560" s="9"/>
    </row>
    <row r="561" spans="1:10" s="6" customFormat="1" x14ac:dyDescent="0.25">
      <c r="A561" s="26" t="str">
        <f t="shared" si="19"/>
        <v>IV.</v>
      </c>
      <c r="B561" s="118"/>
      <c r="C561" s="118"/>
      <c r="D561" s="61"/>
      <c r="E561" s="40"/>
      <c r="F561" s="177"/>
      <c r="G561" s="135"/>
      <c r="H561" s="90"/>
      <c r="I561" s="92"/>
      <c r="J561" s="9"/>
    </row>
    <row r="562" spans="1:10" s="6" customFormat="1" ht="63" x14ac:dyDescent="0.25">
      <c r="A562" s="26" t="str">
        <f t="shared" si="19"/>
        <v>IV.</v>
      </c>
      <c r="B562" s="118">
        <v>1</v>
      </c>
      <c r="C562" s="118"/>
      <c r="D562" s="26" t="s">
        <v>705</v>
      </c>
      <c r="E562" s="72"/>
      <c r="F562" s="177" t="s">
        <v>141</v>
      </c>
      <c r="G562" s="135">
        <v>47</v>
      </c>
      <c r="H562" s="90">
        <v>5.5</v>
      </c>
      <c r="I562" s="100">
        <f>G562*H562</f>
        <v>258.5</v>
      </c>
      <c r="J562" s="9"/>
    </row>
    <row r="563" spans="1:10" s="6" customFormat="1" x14ac:dyDescent="0.25">
      <c r="A563" s="26" t="str">
        <f t="shared" si="19"/>
        <v>IV.</v>
      </c>
      <c r="B563" s="118"/>
      <c r="C563" s="118"/>
      <c r="D563" s="26"/>
      <c r="E563" s="72"/>
      <c r="F563" s="177"/>
      <c r="G563" s="135"/>
      <c r="H563" s="90"/>
      <c r="I563" s="100"/>
      <c r="J563" s="9"/>
    </row>
    <row r="564" spans="1:10" s="6" customFormat="1" ht="63" x14ac:dyDescent="0.25">
      <c r="A564" s="26" t="str">
        <f t="shared" si="19"/>
        <v>IV.</v>
      </c>
      <c r="B564" s="118">
        <f>B562+1</f>
        <v>2</v>
      </c>
      <c r="C564" s="118"/>
      <c r="D564" s="26" t="s">
        <v>706</v>
      </c>
      <c r="E564" s="72"/>
      <c r="F564" s="177" t="s">
        <v>141</v>
      </c>
      <c r="G564" s="135">
        <v>25</v>
      </c>
      <c r="H564" s="90">
        <v>5.5</v>
      </c>
      <c r="I564" s="100">
        <f>G564*H564</f>
        <v>137.5</v>
      </c>
      <c r="J564" s="9"/>
    </row>
    <row r="565" spans="1:10" s="6" customFormat="1" x14ac:dyDescent="0.25">
      <c r="A565" s="26" t="str">
        <f t="shared" si="19"/>
        <v>IV.</v>
      </c>
      <c r="B565" s="118"/>
      <c r="C565" s="118"/>
      <c r="D565" s="61"/>
      <c r="E565" s="72"/>
      <c r="F565" s="177"/>
      <c r="G565" s="135"/>
      <c r="H565" s="90"/>
      <c r="I565" s="100"/>
      <c r="J565" s="9"/>
    </row>
    <row r="566" spans="1:10" s="6" customFormat="1" ht="63" x14ac:dyDescent="0.25">
      <c r="A566" s="26" t="str">
        <f t="shared" si="19"/>
        <v>IV.</v>
      </c>
      <c r="B566" s="118">
        <f>B564+1</f>
        <v>3</v>
      </c>
      <c r="C566" s="118"/>
      <c r="D566" s="61" t="s">
        <v>707</v>
      </c>
      <c r="E566" s="72"/>
      <c r="F566" s="177" t="s">
        <v>141</v>
      </c>
      <c r="G566" s="135">
        <v>66</v>
      </c>
      <c r="H566" s="90">
        <v>5.5</v>
      </c>
      <c r="I566" s="100">
        <f>G566*H566</f>
        <v>363</v>
      </c>
      <c r="J566" s="9"/>
    </row>
    <row r="567" spans="1:10" s="6" customFormat="1" x14ac:dyDescent="0.25">
      <c r="A567" s="26" t="str">
        <f t="shared" si="19"/>
        <v>IV.</v>
      </c>
      <c r="B567" s="118"/>
      <c r="C567" s="118"/>
      <c r="D567" s="61"/>
      <c r="E567" s="72"/>
      <c r="F567" s="177"/>
      <c r="G567" s="135"/>
      <c r="H567" s="90"/>
      <c r="I567" s="100"/>
      <c r="J567" s="9"/>
    </row>
    <row r="568" spans="1:10" s="6" customFormat="1" ht="63" x14ac:dyDescent="0.25">
      <c r="A568" s="26" t="str">
        <f t="shared" si="19"/>
        <v>IV.</v>
      </c>
      <c r="B568" s="118">
        <f>B566+1</f>
        <v>4</v>
      </c>
      <c r="C568" s="118"/>
      <c r="D568" s="61" t="s">
        <v>708</v>
      </c>
      <c r="E568" s="72"/>
      <c r="F568" s="177" t="s">
        <v>141</v>
      </c>
      <c r="G568" s="135">
        <v>6</v>
      </c>
      <c r="H568" s="90">
        <v>4.7</v>
      </c>
      <c r="I568" s="100">
        <f>G568*H568</f>
        <v>28.200000000000003</v>
      </c>
      <c r="J568" s="9"/>
    </row>
    <row r="569" spans="1:10" s="6" customFormat="1" x14ac:dyDescent="0.25">
      <c r="A569" s="26" t="str">
        <f t="shared" si="19"/>
        <v>IV.</v>
      </c>
      <c r="B569" s="118"/>
      <c r="C569" s="118"/>
      <c r="D569" s="61"/>
      <c r="E569" s="72"/>
      <c r="F569" s="177"/>
      <c r="G569" s="135"/>
      <c r="H569" s="90"/>
      <c r="I569" s="100"/>
      <c r="J569" s="9"/>
    </row>
    <row r="570" spans="1:10" s="6" customFormat="1" ht="31.5" x14ac:dyDescent="0.25">
      <c r="A570" s="26" t="str">
        <f t="shared" si="19"/>
        <v>IV.</v>
      </c>
      <c r="B570" s="118">
        <f>B568+1</f>
        <v>5</v>
      </c>
      <c r="C570" s="118"/>
      <c r="D570" s="61" t="s">
        <v>709</v>
      </c>
      <c r="E570" s="72"/>
      <c r="F570" s="177" t="s">
        <v>141</v>
      </c>
      <c r="G570" s="135">
        <v>1</v>
      </c>
      <c r="H570" s="90">
        <v>25</v>
      </c>
      <c r="I570" s="100">
        <f>G570*H570</f>
        <v>25</v>
      </c>
      <c r="J570" s="9"/>
    </row>
    <row r="571" spans="1:10" s="6" customFormat="1" x14ac:dyDescent="0.25">
      <c r="A571" s="26" t="str">
        <f t="shared" si="19"/>
        <v>IV.</v>
      </c>
      <c r="B571" s="118"/>
      <c r="C571" s="118"/>
      <c r="D571" s="61"/>
      <c r="E571" s="72"/>
      <c r="F571" s="177"/>
      <c r="G571" s="135"/>
      <c r="H571" s="90"/>
      <c r="I571" s="100"/>
      <c r="J571" s="9"/>
    </row>
    <row r="572" spans="1:10" s="6" customFormat="1" ht="47.25" x14ac:dyDescent="0.25">
      <c r="A572" s="26" t="str">
        <f t="shared" si="19"/>
        <v>IV.</v>
      </c>
      <c r="B572" s="118">
        <f>B570+1</f>
        <v>6</v>
      </c>
      <c r="C572" s="118"/>
      <c r="D572" s="61" t="s">
        <v>710</v>
      </c>
      <c r="E572" s="72"/>
      <c r="F572" s="177" t="s">
        <v>141</v>
      </c>
      <c r="G572" s="135">
        <v>5</v>
      </c>
      <c r="H572" s="90">
        <v>5.5</v>
      </c>
      <c r="I572" s="100">
        <f>G572*H572</f>
        <v>27.5</v>
      </c>
      <c r="J572" s="9"/>
    </row>
    <row r="573" spans="1:10" s="6" customFormat="1" x14ac:dyDescent="0.25">
      <c r="A573" s="26" t="str">
        <f t="shared" si="19"/>
        <v>IV.</v>
      </c>
      <c r="B573" s="118"/>
      <c r="C573" s="118"/>
      <c r="D573" s="61"/>
      <c r="E573" s="72"/>
      <c r="F573" s="177"/>
      <c r="G573" s="135"/>
      <c r="H573" s="90"/>
      <c r="I573" s="100"/>
      <c r="J573" s="9"/>
    </row>
    <row r="574" spans="1:10" s="6" customFormat="1" ht="47.25" x14ac:dyDescent="0.25">
      <c r="A574" s="26" t="str">
        <f t="shared" si="19"/>
        <v>IV.</v>
      </c>
      <c r="B574" s="118">
        <f>B572+1</f>
        <v>7</v>
      </c>
      <c r="C574" s="118"/>
      <c r="D574" s="61" t="s">
        <v>711</v>
      </c>
      <c r="E574" s="72"/>
      <c r="F574" s="177" t="s">
        <v>141</v>
      </c>
      <c r="G574" s="135">
        <v>5</v>
      </c>
      <c r="H574" s="90">
        <v>5.5</v>
      </c>
      <c r="I574" s="100">
        <f>G574*H574</f>
        <v>27.5</v>
      </c>
      <c r="J574" s="9"/>
    </row>
    <row r="575" spans="1:10" s="6" customFormat="1" x14ac:dyDescent="0.25">
      <c r="A575" s="26" t="str">
        <f t="shared" si="19"/>
        <v>IV.</v>
      </c>
      <c r="B575" s="118"/>
      <c r="C575" s="118"/>
      <c r="D575" s="61"/>
      <c r="E575" s="72"/>
      <c r="F575" s="177"/>
      <c r="G575" s="135"/>
      <c r="H575" s="90"/>
      <c r="I575" s="100"/>
      <c r="J575" s="9"/>
    </row>
    <row r="576" spans="1:10" s="6" customFormat="1" ht="47.25" x14ac:dyDescent="0.25">
      <c r="A576" s="26" t="str">
        <f t="shared" si="19"/>
        <v>IV.</v>
      </c>
      <c r="B576" s="118">
        <f>B574+1</f>
        <v>8</v>
      </c>
      <c r="C576" s="118"/>
      <c r="D576" s="61" t="s">
        <v>712</v>
      </c>
      <c r="E576" s="72"/>
      <c r="F576" s="177" t="s">
        <v>141</v>
      </c>
      <c r="G576" s="135">
        <v>30</v>
      </c>
      <c r="H576" s="90">
        <v>5.5</v>
      </c>
      <c r="I576" s="100">
        <f>G576*H576</f>
        <v>165</v>
      </c>
      <c r="J576" s="9"/>
    </row>
    <row r="577" spans="1:10" s="6" customFormat="1" x14ac:dyDescent="0.25">
      <c r="A577" s="26" t="str">
        <f t="shared" si="19"/>
        <v>IV.</v>
      </c>
      <c r="B577" s="118"/>
      <c r="C577" s="118"/>
      <c r="D577" s="61"/>
      <c r="E577" s="72"/>
      <c r="F577" s="177"/>
      <c r="G577" s="135"/>
      <c r="H577" s="90"/>
      <c r="I577" s="100"/>
      <c r="J577" s="9"/>
    </row>
    <row r="578" spans="1:10" s="6" customFormat="1" ht="47.25" x14ac:dyDescent="0.25">
      <c r="A578" s="26" t="str">
        <f t="shared" si="19"/>
        <v>IV.</v>
      </c>
      <c r="B578" s="118">
        <f>B576+1</f>
        <v>9</v>
      </c>
      <c r="C578" s="118"/>
      <c r="D578" s="61" t="s">
        <v>713</v>
      </c>
      <c r="E578" s="72"/>
      <c r="F578" s="177" t="s">
        <v>141</v>
      </c>
      <c r="G578" s="135">
        <v>6</v>
      </c>
      <c r="H578" s="90">
        <v>4.5</v>
      </c>
      <c r="I578" s="100">
        <f>G578*H578</f>
        <v>27</v>
      </c>
      <c r="J578" s="9"/>
    </row>
    <row r="579" spans="1:10" s="6" customFormat="1" x14ac:dyDescent="0.25">
      <c r="A579" s="26" t="str">
        <f t="shared" si="19"/>
        <v>IV.</v>
      </c>
      <c r="B579" s="118"/>
      <c r="C579" s="118"/>
      <c r="D579" s="61"/>
      <c r="E579" s="72"/>
      <c r="F579" s="177"/>
      <c r="G579" s="135"/>
      <c r="H579" s="90"/>
      <c r="I579" s="100"/>
      <c r="J579" s="9"/>
    </row>
    <row r="580" spans="1:10" s="6" customFormat="1" ht="47.25" x14ac:dyDescent="0.25">
      <c r="A580" s="26" t="str">
        <f t="shared" si="19"/>
        <v>IV.</v>
      </c>
      <c r="B580" s="118">
        <f>B578+1</f>
        <v>10</v>
      </c>
      <c r="C580" s="118"/>
      <c r="D580" s="61" t="s">
        <v>714</v>
      </c>
      <c r="E580" s="72"/>
      <c r="F580" s="177" t="s">
        <v>141</v>
      </c>
      <c r="G580" s="135">
        <v>18</v>
      </c>
      <c r="H580" s="90">
        <v>3.5</v>
      </c>
      <c r="I580" s="100">
        <f>G580*H580</f>
        <v>63</v>
      </c>
      <c r="J580" s="9"/>
    </row>
    <row r="581" spans="1:10" s="6" customFormat="1" x14ac:dyDescent="0.25">
      <c r="A581" s="26" t="str">
        <f t="shared" si="19"/>
        <v>IV.</v>
      </c>
      <c r="B581" s="118"/>
      <c r="C581" s="118"/>
      <c r="D581" s="61"/>
      <c r="E581" s="72"/>
      <c r="F581" s="177"/>
      <c r="G581" s="135"/>
      <c r="H581" s="90"/>
      <c r="I581" s="100"/>
      <c r="J581" s="9"/>
    </row>
    <row r="582" spans="1:10" s="6" customFormat="1" ht="63" x14ac:dyDescent="0.25">
      <c r="A582" s="26" t="str">
        <f t="shared" si="19"/>
        <v>IV.</v>
      </c>
      <c r="B582" s="118">
        <f>B580+1</f>
        <v>11</v>
      </c>
      <c r="C582" s="118"/>
      <c r="D582" s="61" t="s">
        <v>715</v>
      </c>
      <c r="E582" s="72"/>
      <c r="F582" s="177" t="s">
        <v>141</v>
      </c>
      <c r="G582" s="135">
        <v>6</v>
      </c>
      <c r="H582" s="90">
        <v>3.6</v>
      </c>
      <c r="I582" s="100">
        <f>G582*H582</f>
        <v>21.6</v>
      </c>
      <c r="J582" s="9"/>
    </row>
    <row r="583" spans="1:10" s="6" customFormat="1" x14ac:dyDescent="0.25">
      <c r="A583" s="26" t="str">
        <f t="shared" si="19"/>
        <v>IV.</v>
      </c>
      <c r="B583" s="118"/>
      <c r="C583" s="118"/>
      <c r="D583" s="61"/>
      <c r="E583" s="72"/>
      <c r="F583" s="177"/>
      <c r="G583" s="135"/>
      <c r="H583" s="90"/>
      <c r="I583" s="100"/>
      <c r="J583" s="9"/>
    </row>
    <row r="584" spans="1:10" s="6" customFormat="1" ht="47.25" x14ac:dyDescent="0.25">
      <c r="A584" s="26" t="str">
        <f t="shared" si="19"/>
        <v>IV.</v>
      </c>
      <c r="B584" s="118">
        <f>B582+1</f>
        <v>12</v>
      </c>
      <c r="C584" s="118"/>
      <c r="D584" s="61" t="s">
        <v>716</v>
      </c>
      <c r="E584" s="72"/>
      <c r="F584" s="177" t="s">
        <v>141</v>
      </c>
      <c r="G584" s="135">
        <v>9</v>
      </c>
      <c r="H584" s="90">
        <v>4.5999999999999996</v>
      </c>
      <c r="I584" s="100">
        <f>G584*H584</f>
        <v>41.4</v>
      </c>
      <c r="J584" s="9"/>
    </row>
    <row r="585" spans="1:10" s="6" customFormat="1" x14ac:dyDescent="0.25">
      <c r="A585" s="26" t="str">
        <f t="shared" si="19"/>
        <v>IV.</v>
      </c>
      <c r="B585" s="118"/>
      <c r="C585" s="118"/>
      <c r="D585" s="61"/>
      <c r="E585" s="72"/>
      <c r="F585" s="177"/>
      <c r="G585" s="135"/>
      <c r="H585" s="90"/>
      <c r="I585" s="100"/>
      <c r="J585" s="9"/>
    </row>
    <row r="586" spans="1:10" s="6" customFormat="1" ht="31.5" x14ac:dyDescent="0.25">
      <c r="A586" s="26" t="str">
        <f t="shared" si="19"/>
        <v>IV.</v>
      </c>
      <c r="B586" s="118">
        <f>B584+1</f>
        <v>13</v>
      </c>
      <c r="C586" s="118"/>
      <c r="D586" s="61" t="s">
        <v>717</v>
      </c>
      <c r="E586" s="72"/>
      <c r="F586" s="177" t="s">
        <v>141</v>
      </c>
      <c r="G586" s="135">
        <v>6</v>
      </c>
      <c r="H586" s="90">
        <v>2.5</v>
      </c>
      <c r="I586" s="100">
        <f>G586*H586</f>
        <v>15</v>
      </c>
      <c r="J586" s="9"/>
    </row>
    <row r="587" spans="1:10" s="6" customFormat="1" x14ac:dyDescent="0.25">
      <c r="A587" s="26" t="str">
        <f t="shared" si="19"/>
        <v>IV.</v>
      </c>
      <c r="B587" s="118"/>
      <c r="C587" s="118"/>
      <c r="D587" s="61"/>
      <c r="E587" s="72"/>
      <c r="F587" s="177"/>
      <c r="G587" s="135"/>
      <c r="H587" s="90"/>
      <c r="I587" s="100"/>
      <c r="J587" s="9"/>
    </row>
    <row r="588" spans="1:10" s="6" customFormat="1" ht="47.25" x14ac:dyDescent="0.25">
      <c r="A588" s="26" t="str">
        <f t="shared" si="19"/>
        <v>IV.</v>
      </c>
      <c r="B588" s="118">
        <f>B586+1</f>
        <v>14</v>
      </c>
      <c r="C588" s="118"/>
      <c r="D588" s="61" t="s">
        <v>718</v>
      </c>
      <c r="E588" s="72"/>
      <c r="F588" s="177" t="s">
        <v>169</v>
      </c>
      <c r="G588" s="135">
        <v>150</v>
      </c>
      <c r="H588" s="90">
        <v>3.3</v>
      </c>
      <c r="I588" s="100">
        <f>G588*H588</f>
        <v>495</v>
      </c>
      <c r="J588" s="9"/>
    </row>
    <row r="589" spans="1:10" s="6" customFormat="1" x14ac:dyDescent="0.25">
      <c r="A589" s="26" t="str">
        <f t="shared" si="19"/>
        <v>IV.</v>
      </c>
      <c r="B589" s="118"/>
      <c r="C589" s="118"/>
      <c r="D589" s="61"/>
      <c r="E589" s="72"/>
      <c r="F589" s="177"/>
      <c r="G589" s="135"/>
      <c r="H589" s="90"/>
      <c r="I589" s="100"/>
      <c r="J589" s="9"/>
    </row>
    <row r="590" spans="1:10" s="6" customFormat="1" ht="47.25" x14ac:dyDescent="0.25">
      <c r="A590" s="26" t="str">
        <f t="shared" si="19"/>
        <v>IV.</v>
      </c>
      <c r="B590" s="118">
        <f>B588+1</f>
        <v>15</v>
      </c>
      <c r="C590" s="118"/>
      <c r="D590" s="61" t="s">
        <v>719</v>
      </c>
      <c r="E590" s="72"/>
      <c r="F590" s="177" t="s">
        <v>141</v>
      </c>
      <c r="G590" s="135">
        <v>7</v>
      </c>
      <c r="H590" s="90">
        <v>64</v>
      </c>
      <c r="I590" s="100">
        <f>G590*H590</f>
        <v>448</v>
      </c>
      <c r="J590" s="9"/>
    </row>
    <row r="591" spans="1:10" s="6" customFormat="1" x14ac:dyDescent="0.25">
      <c r="A591" s="26" t="str">
        <f t="shared" si="19"/>
        <v>IV.</v>
      </c>
      <c r="B591" s="118"/>
      <c r="C591" s="118"/>
      <c r="D591" s="61"/>
      <c r="E591" s="72"/>
      <c r="F591" s="177"/>
      <c r="G591" s="135"/>
      <c r="H591" s="90"/>
      <c r="I591" s="100"/>
      <c r="J591" s="9"/>
    </row>
    <row r="592" spans="1:10" s="6" customFormat="1" ht="47.25" x14ac:dyDescent="0.25">
      <c r="A592" s="26" t="str">
        <f t="shared" si="19"/>
        <v>IV.</v>
      </c>
      <c r="B592" s="118">
        <f>B590+1</f>
        <v>16</v>
      </c>
      <c r="C592" s="118"/>
      <c r="D592" s="61" t="s">
        <v>720</v>
      </c>
      <c r="E592" s="72"/>
      <c r="F592" s="177" t="s">
        <v>141</v>
      </c>
      <c r="G592" s="135">
        <v>16</v>
      </c>
      <c r="H592" s="90">
        <v>3.7</v>
      </c>
      <c r="I592" s="100">
        <f>G592*H592</f>
        <v>59.2</v>
      </c>
      <c r="J592" s="9"/>
    </row>
    <row r="593" spans="1:10" s="6" customFormat="1" x14ac:dyDescent="0.25">
      <c r="A593" s="26" t="str">
        <f t="shared" si="19"/>
        <v>IV.</v>
      </c>
      <c r="B593" s="118"/>
      <c r="C593" s="118"/>
      <c r="D593" s="61"/>
      <c r="E593" s="72"/>
      <c r="F593" s="177"/>
      <c r="G593" s="135"/>
      <c r="H593" s="90"/>
      <c r="I593" s="100"/>
      <c r="J593" s="9"/>
    </row>
    <row r="594" spans="1:10" s="6" customFormat="1" ht="47.25" x14ac:dyDescent="0.25">
      <c r="A594" s="26" t="str">
        <f t="shared" si="19"/>
        <v>IV.</v>
      </c>
      <c r="B594" s="118">
        <f>B592+1</f>
        <v>17</v>
      </c>
      <c r="C594" s="118"/>
      <c r="D594" s="61" t="s">
        <v>721</v>
      </c>
      <c r="E594" s="72"/>
      <c r="F594" s="177" t="s">
        <v>141</v>
      </c>
      <c r="G594" s="135">
        <v>22</v>
      </c>
      <c r="H594" s="90">
        <v>3.1</v>
      </c>
      <c r="I594" s="100">
        <f>G594*H594</f>
        <v>68.2</v>
      </c>
      <c r="J594" s="9"/>
    </row>
    <row r="595" spans="1:10" s="6" customFormat="1" x14ac:dyDescent="0.25">
      <c r="A595" s="26" t="str">
        <f t="shared" si="19"/>
        <v>IV.</v>
      </c>
      <c r="B595" s="118"/>
      <c r="C595" s="118"/>
      <c r="D595" s="61"/>
      <c r="E595" s="72"/>
      <c r="F595" s="177"/>
      <c r="G595" s="135"/>
      <c r="H595" s="90"/>
      <c r="I595" s="100"/>
      <c r="J595" s="9"/>
    </row>
    <row r="596" spans="1:10" s="6" customFormat="1" ht="47.25" x14ac:dyDescent="0.25">
      <c r="A596" s="26" t="str">
        <f t="shared" si="19"/>
        <v>IV.</v>
      </c>
      <c r="B596" s="118">
        <f>B594+1</f>
        <v>18</v>
      </c>
      <c r="C596" s="118"/>
      <c r="D596" s="61" t="s">
        <v>722</v>
      </c>
      <c r="E596" s="72"/>
      <c r="F596" s="177" t="s">
        <v>169</v>
      </c>
      <c r="G596" s="135">
        <v>230</v>
      </c>
      <c r="H596" s="90">
        <v>6.9</v>
      </c>
      <c r="I596" s="100">
        <f>G596*H596</f>
        <v>1587</v>
      </c>
      <c r="J596" s="9"/>
    </row>
    <row r="597" spans="1:10" s="6" customFormat="1" x14ac:dyDescent="0.25">
      <c r="A597" s="26" t="str">
        <f t="shared" si="19"/>
        <v>IV.</v>
      </c>
      <c r="B597" s="118"/>
      <c r="C597" s="118"/>
      <c r="D597" s="61"/>
      <c r="E597" s="72"/>
      <c r="F597" s="177"/>
      <c r="G597" s="135"/>
      <c r="H597" s="90"/>
      <c r="I597" s="100"/>
      <c r="J597" s="9"/>
    </row>
    <row r="598" spans="1:10" s="6" customFormat="1" ht="47.25" x14ac:dyDescent="0.25">
      <c r="A598" s="26" t="str">
        <f t="shared" si="19"/>
        <v>IV.</v>
      </c>
      <c r="B598" s="118">
        <f>B596+1</f>
        <v>19</v>
      </c>
      <c r="C598" s="118"/>
      <c r="D598" s="61" t="s">
        <v>723</v>
      </c>
      <c r="E598" s="72"/>
      <c r="F598" s="177" t="s">
        <v>141</v>
      </c>
      <c r="G598" s="135">
        <v>1</v>
      </c>
      <c r="H598" s="90">
        <v>45</v>
      </c>
      <c r="I598" s="100">
        <f>G598*H598</f>
        <v>45</v>
      </c>
      <c r="J598" s="9"/>
    </row>
    <row r="599" spans="1:10" s="6" customFormat="1" x14ac:dyDescent="0.25">
      <c r="A599" s="26" t="str">
        <f t="shared" si="19"/>
        <v>IV.</v>
      </c>
      <c r="B599" s="118"/>
      <c r="C599" s="118"/>
      <c r="D599" s="61"/>
      <c r="E599" s="72"/>
      <c r="F599" s="177"/>
      <c r="G599" s="135"/>
      <c r="H599" s="90"/>
      <c r="I599" s="100"/>
      <c r="J599" s="9"/>
    </row>
    <row r="600" spans="1:10" s="6" customFormat="1" ht="47.25" x14ac:dyDescent="0.25">
      <c r="A600" s="26" t="str">
        <f t="shared" si="19"/>
        <v>IV.</v>
      </c>
      <c r="B600" s="118">
        <f>B598+1</f>
        <v>20</v>
      </c>
      <c r="C600" s="118"/>
      <c r="D600" s="61" t="s">
        <v>724</v>
      </c>
      <c r="E600" s="72"/>
      <c r="F600" s="177" t="s">
        <v>141</v>
      </c>
      <c r="G600" s="135">
        <v>1</v>
      </c>
      <c r="H600" s="90">
        <v>64</v>
      </c>
      <c r="I600" s="100">
        <f>G600*H600</f>
        <v>64</v>
      </c>
      <c r="J600" s="9"/>
    </row>
    <row r="601" spans="1:10" s="6" customFormat="1" x14ac:dyDescent="0.25">
      <c r="A601" s="26" t="str">
        <f t="shared" si="19"/>
        <v>IV.</v>
      </c>
      <c r="B601" s="119"/>
      <c r="C601" s="119"/>
      <c r="D601" s="39"/>
      <c r="E601" s="72"/>
      <c r="F601" s="177"/>
      <c r="G601" s="135"/>
      <c r="H601" s="90"/>
      <c r="I601" s="100"/>
      <c r="J601" s="9"/>
    </row>
    <row r="602" spans="1:10" s="6" customFormat="1" x14ac:dyDescent="0.25">
      <c r="A602" s="26" t="str">
        <f t="shared" si="19"/>
        <v>IV.</v>
      </c>
      <c r="B602" s="118">
        <f>B600+1</f>
        <v>21</v>
      </c>
      <c r="C602" s="118"/>
      <c r="D602" s="61" t="s">
        <v>224</v>
      </c>
      <c r="E602" s="72"/>
      <c r="F602" s="177" t="s">
        <v>13</v>
      </c>
      <c r="G602" s="135">
        <v>2</v>
      </c>
      <c r="H602" s="90"/>
      <c r="I602" s="100"/>
      <c r="J602" s="9"/>
    </row>
    <row r="603" spans="1:10" s="6" customFormat="1" x14ac:dyDescent="0.25">
      <c r="A603" s="26" t="str">
        <f t="shared" si="19"/>
        <v>IV.</v>
      </c>
      <c r="B603" s="118"/>
      <c r="C603" s="118"/>
      <c r="D603" s="61"/>
      <c r="E603" s="72"/>
      <c r="F603" s="177"/>
      <c r="G603" s="135"/>
      <c r="H603" s="90"/>
      <c r="I603" s="100"/>
      <c r="J603" s="9"/>
    </row>
    <row r="604" spans="1:10" s="6" customFormat="1" ht="31.5" x14ac:dyDescent="0.25">
      <c r="A604" s="26" t="str">
        <f t="shared" si="19"/>
        <v>IV.</v>
      </c>
      <c r="B604" s="118">
        <f>B602+1</f>
        <v>22</v>
      </c>
      <c r="C604" s="118"/>
      <c r="D604" s="61" t="s">
        <v>187</v>
      </c>
      <c r="E604" s="72"/>
      <c r="F604" s="177" t="s">
        <v>167</v>
      </c>
      <c r="G604" s="135">
        <v>1</v>
      </c>
      <c r="H604" s="90">
        <v>146</v>
      </c>
      <c r="I604" s="100">
        <f>G604*H604</f>
        <v>146</v>
      </c>
      <c r="J604" s="9"/>
    </row>
    <row r="605" spans="1:10" s="6" customFormat="1" x14ac:dyDescent="0.25">
      <c r="A605" s="26" t="str">
        <f t="shared" si="19"/>
        <v>IV.</v>
      </c>
      <c r="B605" s="118"/>
      <c r="C605" s="118"/>
      <c r="D605" s="61"/>
      <c r="E605" s="72"/>
      <c r="F605" s="177"/>
      <c r="G605" s="135"/>
      <c r="H605" s="90"/>
      <c r="I605" s="100"/>
      <c r="J605" s="9"/>
    </row>
    <row r="606" spans="1:10" s="6" customFormat="1" x14ac:dyDescent="0.25">
      <c r="A606" s="26" t="str">
        <f t="shared" si="19"/>
        <v>IV.</v>
      </c>
      <c r="B606" s="118">
        <f>B604+1</f>
        <v>23</v>
      </c>
      <c r="C606" s="118"/>
      <c r="D606" s="61" t="s">
        <v>558</v>
      </c>
      <c r="E606" s="72"/>
      <c r="F606" s="184" t="s">
        <v>141</v>
      </c>
      <c r="G606" s="140">
        <v>1</v>
      </c>
      <c r="H606" s="158"/>
      <c r="I606" s="100"/>
      <c r="J606" s="9"/>
    </row>
    <row r="607" spans="1:10" s="6" customFormat="1" x14ac:dyDescent="0.25">
      <c r="A607" s="26" t="str">
        <f t="shared" si="19"/>
        <v>IV.</v>
      </c>
      <c r="B607" s="118"/>
      <c r="C607" s="118"/>
      <c r="D607" s="61"/>
      <c r="E607" s="72"/>
      <c r="F607" s="184"/>
      <c r="G607" s="140"/>
      <c r="H607" s="158"/>
      <c r="I607" s="100"/>
      <c r="J607" s="9"/>
    </row>
    <row r="608" spans="1:10" s="6" customFormat="1" ht="21" customHeight="1" x14ac:dyDescent="0.25">
      <c r="A608" s="26" t="str">
        <f t="shared" ref="A608:A615" si="20">A563</f>
        <v>IV.</v>
      </c>
      <c r="B608" s="118">
        <v>24</v>
      </c>
      <c r="C608" s="118"/>
      <c r="D608" s="39" t="s">
        <v>16</v>
      </c>
      <c r="E608" s="40"/>
      <c r="F608" s="62" t="s">
        <v>141</v>
      </c>
      <c r="G608" s="137">
        <v>22</v>
      </c>
      <c r="H608" s="91">
        <v>15</v>
      </c>
      <c r="I608" s="100">
        <f>G608*H608</f>
        <v>330</v>
      </c>
      <c r="J608" s="9"/>
    </row>
    <row r="609" spans="1:10" s="6" customFormat="1" x14ac:dyDescent="0.25">
      <c r="A609" s="26" t="str">
        <f t="shared" si="20"/>
        <v>IV.</v>
      </c>
      <c r="B609" s="116"/>
      <c r="C609" s="116"/>
      <c r="D609" s="39"/>
      <c r="E609" s="40"/>
      <c r="F609" s="62"/>
      <c r="G609" s="137"/>
      <c r="H609" s="91"/>
      <c r="I609" s="92"/>
      <c r="J609" s="9"/>
    </row>
    <row r="610" spans="1:10" s="6" customFormat="1" x14ac:dyDescent="0.25">
      <c r="A610" s="26" t="str">
        <f t="shared" si="20"/>
        <v>IV.</v>
      </c>
      <c r="B610" s="118" t="s">
        <v>166</v>
      </c>
      <c r="C610" s="118"/>
      <c r="D610" s="39" t="s">
        <v>17</v>
      </c>
      <c r="E610" s="40"/>
      <c r="F610" s="62" t="s">
        <v>141</v>
      </c>
      <c r="G610" s="137">
        <v>1</v>
      </c>
      <c r="H610" s="91">
        <v>18</v>
      </c>
      <c r="I610" s="100">
        <f>G610*H610</f>
        <v>18</v>
      </c>
      <c r="J610" s="9"/>
    </row>
    <row r="611" spans="1:10" s="6" customFormat="1" x14ac:dyDescent="0.25">
      <c r="A611" s="26" t="str">
        <f t="shared" si="20"/>
        <v>IV.</v>
      </c>
      <c r="B611" s="116"/>
      <c r="C611" s="116"/>
      <c r="D611" s="39" t="s">
        <v>18</v>
      </c>
      <c r="E611" s="40"/>
      <c r="F611" s="62"/>
      <c r="G611" s="137"/>
      <c r="H611" s="41"/>
      <c r="I611" s="92"/>
      <c r="J611" s="9"/>
    </row>
    <row r="612" spans="1:10" s="6" customFormat="1" x14ac:dyDescent="0.25">
      <c r="A612" s="26" t="str">
        <f t="shared" si="20"/>
        <v>IV.</v>
      </c>
      <c r="B612" s="116"/>
      <c r="C612" s="116"/>
      <c r="D612" s="39"/>
      <c r="E612" s="40"/>
      <c r="F612" s="62"/>
      <c r="G612" s="137"/>
      <c r="H612" s="41"/>
      <c r="I612" s="92"/>
      <c r="J612" s="9"/>
    </row>
    <row r="613" spans="1:10" s="6" customFormat="1" ht="18" x14ac:dyDescent="0.25">
      <c r="A613" s="26" t="str">
        <f t="shared" si="20"/>
        <v>IV.</v>
      </c>
      <c r="B613" s="118" t="s">
        <v>180</v>
      </c>
      <c r="C613" s="118"/>
      <c r="D613" s="39" t="s">
        <v>701</v>
      </c>
      <c r="E613" s="40"/>
      <c r="F613" s="62" t="s">
        <v>169</v>
      </c>
      <c r="G613" s="137">
        <v>24</v>
      </c>
      <c r="H613" s="41">
        <v>3.3</v>
      </c>
      <c r="I613" s="100">
        <f>G613*H613</f>
        <v>79.199999999999989</v>
      </c>
      <c r="J613" s="9"/>
    </row>
    <row r="614" spans="1:10" s="6" customFormat="1" x14ac:dyDescent="0.25">
      <c r="A614" s="26" t="str">
        <f t="shared" si="20"/>
        <v>IV.</v>
      </c>
      <c r="B614" s="116"/>
      <c r="C614" s="116"/>
      <c r="D614" s="39"/>
      <c r="E614" s="40"/>
      <c r="F614" s="62"/>
      <c r="G614" s="137"/>
      <c r="H614" s="41"/>
      <c r="I614" s="92"/>
      <c r="J614" s="9"/>
    </row>
    <row r="615" spans="1:10" s="6" customFormat="1" ht="18" x14ac:dyDescent="0.25">
      <c r="A615" s="26" t="str">
        <f t="shared" si="20"/>
        <v>IV.</v>
      </c>
      <c r="B615" s="118" t="s">
        <v>181</v>
      </c>
      <c r="C615" s="118"/>
      <c r="D615" s="39" t="s">
        <v>702</v>
      </c>
      <c r="E615" s="40"/>
      <c r="F615" s="62" t="s">
        <v>169</v>
      </c>
      <c r="G615" s="137">
        <v>270</v>
      </c>
      <c r="H615" s="41">
        <v>1.9</v>
      </c>
      <c r="I615" s="100">
        <f>G615*H615</f>
        <v>513</v>
      </c>
      <c r="J615" s="9"/>
    </row>
    <row r="616" spans="1:10" s="6" customFormat="1" x14ac:dyDescent="0.25">
      <c r="A616" s="26" t="str">
        <f t="shared" ref="A616:A628" si="21">A615</f>
        <v>IV.</v>
      </c>
      <c r="B616" s="116"/>
      <c r="C616" s="116"/>
      <c r="D616" s="39"/>
      <c r="E616" s="40"/>
      <c r="F616" s="62"/>
      <c r="G616" s="137"/>
      <c r="H616" s="41"/>
      <c r="I616" s="92"/>
      <c r="J616" s="9"/>
    </row>
    <row r="617" spans="1:10" s="6" customFormat="1" ht="18" x14ac:dyDescent="0.25">
      <c r="A617" s="26" t="str">
        <f t="shared" si="21"/>
        <v>IV.</v>
      </c>
      <c r="B617" s="118" t="s">
        <v>0</v>
      </c>
      <c r="C617" s="118"/>
      <c r="D617" s="39" t="s">
        <v>703</v>
      </c>
      <c r="E617" s="40"/>
      <c r="F617" s="62" t="s">
        <v>169</v>
      </c>
      <c r="G617" s="137">
        <v>460</v>
      </c>
      <c r="H617" s="41">
        <v>1.2</v>
      </c>
      <c r="I617" s="100">
        <f>G617*H617</f>
        <v>552</v>
      </c>
      <c r="J617" s="9"/>
    </row>
    <row r="618" spans="1:10" s="6" customFormat="1" x14ac:dyDescent="0.25">
      <c r="A618" s="26" t="str">
        <f t="shared" si="21"/>
        <v>IV.</v>
      </c>
      <c r="B618" s="57"/>
      <c r="C618" s="57"/>
      <c r="D618" s="39"/>
      <c r="E618" s="40"/>
      <c r="F618" s="62"/>
      <c r="G618" s="136"/>
      <c r="H618" s="91"/>
      <c r="I618" s="103"/>
      <c r="J618" s="9"/>
    </row>
    <row r="619" spans="1:10" s="6" customFormat="1" x14ac:dyDescent="0.25">
      <c r="A619" s="26" t="str">
        <f t="shared" si="21"/>
        <v>IV.</v>
      </c>
      <c r="B619" s="118" t="s">
        <v>1</v>
      </c>
      <c r="C619" s="118"/>
      <c r="D619" s="39" t="s">
        <v>19</v>
      </c>
      <c r="E619" s="40"/>
      <c r="F619" s="62" t="s">
        <v>141</v>
      </c>
      <c r="G619" s="137">
        <v>11</v>
      </c>
      <c r="H619" s="41">
        <v>4</v>
      </c>
      <c r="I619" s="100">
        <f>G619*H619</f>
        <v>44</v>
      </c>
      <c r="J619" s="9"/>
    </row>
    <row r="620" spans="1:10" s="6" customFormat="1" x14ac:dyDescent="0.25">
      <c r="A620" s="26" t="str">
        <f t="shared" si="21"/>
        <v>IV.</v>
      </c>
      <c r="B620" s="118"/>
      <c r="C620" s="118"/>
      <c r="D620" s="39"/>
      <c r="E620" s="40"/>
      <c r="F620" s="62"/>
      <c r="G620" s="137"/>
      <c r="H620" s="41"/>
      <c r="I620" s="92"/>
      <c r="J620" s="9"/>
    </row>
    <row r="621" spans="1:10" s="6" customFormat="1" x14ac:dyDescent="0.25">
      <c r="A621" s="26" t="str">
        <f t="shared" si="21"/>
        <v>IV.</v>
      </c>
      <c r="B621" s="118" t="s">
        <v>2</v>
      </c>
      <c r="C621" s="118"/>
      <c r="D621" s="39" t="s">
        <v>20</v>
      </c>
      <c r="E621" s="40"/>
      <c r="F621" s="62" t="s">
        <v>141</v>
      </c>
      <c r="G621" s="137">
        <v>7</v>
      </c>
      <c r="H621" s="41">
        <v>4.2</v>
      </c>
      <c r="I621" s="100">
        <f>G621*H621</f>
        <v>29.400000000000002</v>
      </c>
      <c r="J621" s="9"/>
    </row>
    <row r="622" spans="1:10" s="6" customFormat="1" x14ac:dyDescent="0.25">
      <c r="A622" s="26" t="str">
        <f t="shared" si="21"/>
        <v>IV.</v>
      </c>
      <c r="B622" s="116"/>
      <c r="C622" s="116"/>
      <c r="D622" s="39"/>
      <c r="E622" s="40"/>
      <c r="F622" s="62"/>
      <c r="G622" s="137"/>
      <c r="H622" s="41"/>
      <c r="I622" s="92"/>
      <c r="J622" s="9"/>
    </row>
    <row r="623" spans="1:10" s="6" customFormat="1" x14ac:dyDescent="0.25">
      <c r="A623" s="26" t="str">
        <f t="shared" si="21"/>
        <v>IV.</v>
      </c>
      <c r="B623" s="118" t="s">
        <v>4</v>
      </c>
      <c r="C623" s="118"/>
      <c r="D623" s="39" t="s">
        <v>21</v>
      </c>
      <c r="E623" s="40"/>
      <c r="F623" s="62" t="s">
        <v>141</v>
      </c>
      <c r="G623" s="137">
        <v>55</v>
      </c>
      <c r="H623" s="41">
        <v>3.2</v>
      </c>
      <c r="I623" s="100">
        <f>G623*H623</f>
        <v>176</v>
      </c>
      <c r="J623" s="9"/>
    </row>
    <row r="624" spans="1:10" s="6" customFormat="1" x14ac:dyDescent="0.25">
      <c r="A624" s="26" t="str">
        <f t="shared" si="21"/>
        <v>IV.</v>
      </c>
      <c r="B624" s="116"/>
      <c r="C624" s="116"/>
      <c r="D624" s="39"/>
      <c r="E624" s="40"/>
      <c r="F624" s="62"/>
      <c r="G624" s="137"/>
      <c r="H624" s="41"/>
      <c r="I624" s="92"/>
      <c r="J624" s="9"/>
    </row>
    <row r="625" spans="1:10" s="6" customFormat="1" x14ac:dyDescent="0.25">
      <c r="A625" s="26" t="str">
        <f t="shared" si="21"/>
        <v>IV.</v>
      </c>
      <c r="B625" s="118" t="s">
        <v>5</v>
      </c>
      <c r="C625" s="118"/>
      <c r="D625" s="39" t="s">
        <v>202</v>
      </c>
      <c r="E625" s="40"/>
      <c r="F625" s="62" t="s">
        <v>164</v>
      </c>
      <c r="G625" s="109">
        <v>0.03</v>
      </c>
      <c r="H625" s="41">
        <f>SUM(I558:I623)</f>
        <v>5854.1999999999989</v>
      </c>
      <c r="I625" s="100">
        <f>G625*H625</f>
        <v>175.62599999999995</v>
      </c>
      <c r="J625" s="9"/>
    </row>
    <row r="626" spans="1:10" s="6" customFormat="1" x14ac:dyDescent="0.25">
      <c r="A626" s="26" t="str">
        <f t="shared" si="21"/>
        <v>IV.</v>
      </c>
      <c r="B626" s="116"/>
      <c r="C626" s="116"/>
      <c r="D626" s="39"/>
      <c r="E626" s="40"/>
      <c r="F626" s="62"/>
      <c r="G626" s="109"/>
      <c r="H626" s="41"/>
      <c r="I626" s="92"/>
      <c r="J626" s="9"/>
    </row>
    <row r="627" spans="1:10" s="6" customFormat="1" x14ac:dyDescent="0.25">
      <c r="A627" s="26" t="str">
        <f t="shared" si="21"/>
        <v>IV.</v>
      </c>
      <c r="B627" s="118" t="s">
        <v>6</v>
      </c>
      <c r="C627" s="118"/>
      <c r="D627" s="39" t="s">
        <v>704</v>
      </c>
      <c r="E627" s="40"/>
      <c r="F627" s="62" t="s">
        <v>164</v>
      </c>
      <c r="G627" s="109">
        <v>0.03</v>
      </c>
      <c r="H627" s="41">
        <f>SUM(I558:I625)</f>
        <v>6029.8259999999991</v>
      </c>
      <c r="I627" s="100">
        <f>G627*H627</f>
        <v>180.89477999999997</v>
      </c>
      <c r="J627" s="9"/>
    </row>
    <row r="628" spans="1:10" s="6" customFormat="1" x14ac:dyDescent="0.25">
      <c r="A628" s="26" t="str">
        <f t="shared" si="21"/>
        <v>IV.</v>
      </c>
      <c r="B628" s="116"/>
      <c r="C628" s="116"/>
      <c r="D628" s="39"/>
      <c r="E628" s="40"/>
      <c r="F628" s="62"/>
      <c r="G628" s="109"/>
      <c r="H628" s="41"/>
      <c r="I628" s="92"/>
      <c r="J628" s="9"/>
    </row>
    <row r="629" spans="1:10" s="6" customFormat="1" x14ac:dyDescent="0.25">
      <c r="A629" s="26" t="str">
        <f>A628</f>
        <v>IV.</v>
      </c>
      <c r="B629" s="118" t="s">
        <v>7</v>
      </c>
      <c r="C629" s="118"/>
      <c r="D629" s="39" t="s">
        <v>188</v>
      </c>
      <c r="E629" s="40"/>
      <c r="F629" s="62" t="s">
        <v>164</v>
      </c>
      <c r="G629" s="109">
        <v>0.02</v>
      </c>
      <c r="H629" s="41">
        <f>SUM(I558:I627)</f>
        <v>6210.7207799999987</v>
      </c>
      <c r="I629" s="100">
        <f>G629*H629</f>
        <v>124.21441559999998</v>
      </c>
      <c r="J629" s="9"/>
    </row>
    <row r="630" spans="1:10" s="6" customFormat="1" x14ac:dyDescent="0.25">
      <c r="A630" s="26" t="str">
        <f>A629</f>
        <v>IV.</v>
      </c>
      <c r="B630" s="116"/>
      <c r="C630" s="116"/>
      <c r="D630" s="39"/>
      <c r="E630" s="40"/>
      <c r="F630" s="62"/>
      <c r="G630" s="137"/>
      <c r="H630" s="41"/>
      <c r="I630" s="92"/>
      <c r="J630" s="9"/>
    </row>
    <row r="631" spans="1:10" s="6" customFormat="1" x14ac:dyDescent="0.25">
      <c r="A631" s="26" t="str">
        <f>A630</f>
        <v>IV.</v>
      </c>
      <c r="B631" s="118" t="s">
        <v>8</v>
      </c>
      <c r="C631" s="118"/>
      <c r="D631" s="39" t="s">
        <v>203</v>
      </c>
      <c r="E631" s="40"/>
      <c r="F631" s="62" t="s">
        <v>167</v>
      </c>
      <c r="G631" s="137">
        <v>1</v>
      </c>
      <c r="H631" s="41">
        <v>185</v>
      </c>
      <c r="I631" s="100">
        <f>G631*H631</f>
        <v>185</v>
      </c>
      <c r="J631" s="9"/>
    </row>
    <row r="632" spans="1:10" s="6" customFormat="1" x14ac:dyDescent="0.25">
      <c r="A632" s="26" t="str">
        <f>A631</f>
        <v>IV.</v>
      </c>
      <c r="B632" s="116"/>
      <c r="C632" s="116"/>
      <c r="D632" s="39"/>
      <c r="E632" s="40"/>
      <c r="F632" s="62"/>
      <c r="G632" s="137"/>
      <c r="H632" s="41"/>
      <c r="I632" s="92"/>
      <c r="J632" s="9"/>
    </row>
    <row r="633" spans="1:10" s="4" customFormat="1" ht="21" customHeight="1" thickBot="1" x14ac:dyDescent="0.3">
      <c r="A633" s="49" t="str">
        <f>A21</f>
        <v>IV.</v>
      </c>
      <c r="B633" s="117" t="s">
        <v>136</v>
      </c>
      <c r="C633" s="117"/>
      <c r="D633" s="50" t="s">
        <v>23</v>
      </c>
      <c r="E633" s="78"/>
      <c r="F633" s="178"/>
      <c r="G633" s="168"/>
      <c r="H633" s="155"/>
      <c r="I633" s="101">
        <f>SUM(I557:I632)</f>
        <v>6519.9351955999991</v>
      </c>
      <c r="J633" s="5"/>
    </row>
    <row r="634" spans="1:10" s="6" customFormat="1" ht="16.5" thickTop="1" x14ac:dyDescent="0.25">
      <c r="A634" s="26"/>
      <c r="B634" s="116"/>
      <c r="C634" s="116"/>
      <c r="D634" s="39"/>
      <c r="E634" s="40"/>
      <c r="F634" s="62"/>
      <c r="G634" s="137"/>
      <c r="H634" s="41"/>
      <c r="I634" s="92"/>
      <c r="J634" s="9"/>
    </row>
    <row r="635" spans="1:10" s="6" customFormat="1" x14ac:dyDescent="0.25">
      <c r="A635" s="26"/>
      <c r="B635" s="116"/>
      <c r="C635" s="116"/>
      <c r="D635" s="39"/>
      <c r="E635" s="40"/>
      <c r="F635" s="62"/>
      <c r="G635" s="137"/>
      <c r="H635" s="41"/>
      <c r="I635" s="92"/>
      <c r="J635" s="9"/>
    </row>
    <row r="636" spans="1:10" x14ac:dyDescent="0.2">
      <c r="A636" s="29" t="str">
        <f>B636</f>
        <v>V.</v>
      </c>
      <c r="B636" s="113" t="s">
        <v>133</v>
      </c>
      <c r="C636" s="113"/>
      <c r="D636" s="32" t="s">
        <v>218</v>
      </c>
      <c r="E636" s="72"/>
      <c r="F636" s="171" t="s">
        <v>31</v>
      </c>
      <c r="G636" s="164" t="s">
        <v>32</v>
      </c>
      <c r="H636" s="147" t="s">
        <v>33</v>
      </c>
      <c r="I636" s="95" t="s">
        <v>34</v>
      </c>
    </row>
    <row r="637" spans="1:10" x14ac:dyDescent="0.2">
      <c r="A637" s="26" t="str">
        <f>A636</f>
        <v>V.</v>
      </c>
      <c r="B637" s="116"/>
      <c r="C637" s="116"/>
      <c r="D637" s="39"/>
      <c r="E637" s="40"/>
      <c r="F637" s="62"/>
      <c r="G637" s="137"/>
      <c r="H637" s="41"/>
      <c r="I637" s="92"/>
    </row>
    <row r="638" spans="1:10" x14ac:dyDescent="0.2">
      <c r="A638" s="26" t="str">
        <f t="shared" ref="A638:A683" si="22">A637</f>
        <v>V.</v>
      </c>
      <c r="B638" s="120"/>
      <c r="C638" s="120"/>
      <c r="D638" s="46"/>
      <c r="E638" s="42"/>
      <c r="F638" s="179"/>
      <c r="G638" s="137"/>
      <c r="H638" s="41"/>
      <c r="I638" s="92"/>
    </row>
    <row r="639" spans="1:10" ht="30.75" customHeight="1" x14ac:dyDescent="0.2">
      <c r="A639" s="26" t="str">
        <f t="shared" si="22"/>
        <v>V.</v>
      </c>
      <c r="B639" s="118" t="s">
        <v>140</v>
      </c>
      <c r="C639" s="118"/>
      <c r="D639" s="46" t="s">
        <v>559</v>
      </c>
      <c r="E639" s="72"/>
      <c r="F639" s="185" t="s">
        <v>141</v>
      </c>
      <c r="G639" s="141">
        <v>1</v>
      </c>
      <c r="H639" s="159">
        <v>800</v>
      </c>
      <c r="I639" s="100">
        <f t="shared" ref="I639:I648" si="23">G639*H639</f>
        <v>800</v>
      </c>
    </row>
    <row r="640" spans="1:10" x14ac:dyDescent="0.2">
      <c r="A640" s="26" t="str">
        <f t="shared" si="22"/>
        <v>V.</v>
      </c>
      <c r="B640" s="118" t="s">
        <v>127</v>
      </c>
      <c r="C640" s="118"/>
      <c r="D640" s="46" t="s">
        <v>561</v>
      </c>
      <c r="E640" s="72"/>
      <c r="F640" s="185" t="s">
        <v>141</v>
      </c>
      <c r="G640" s="141">
        <v>7</v>
      </c>
      <c r="H640" s="159">
        <v>17</v>
      </c>
      <c r="I640" s="100">
        <f t="shared" si="23"/>
        <v>119</v>
      </c>
    </row>
    <row r="641" spans="1:9" x14ac:dyDescent="0.2">
      <c r="A641" s="26" t="str">
        <f t="shared" si="22"/>
        <v>V.</v>
      </c>
      <c r="B641" s="118" t="s">
        <v>142</v>
      </c>
      <c r="C641" s="118"/>
      <c r="D641" s="46" t="s">
        <v>562</v>
      </c>
      <c r="E641" s="72"/>
      <c r="F641" s="185" t="s">
        <v>141</v>
      </c>
      <c r="G641" s="141">
        <v>5</v>
      </c>
      <c r="H641" s="159">
        <v>15</v>
      </c>
      <c r="I641" s="100">
        <f t="shared" si="23"/>
        <v>75</v>
      </c>
    </row>
    <row r="642" spans="1:9" x14ac:dyDescent="0.2">
      <c r="A642" s="26" t="str">
        <f t="shared" si="22"/>
        <v>V.</v>
      </c>
      <c r="B642" s="118" t="s">
        <v>143</v>
      </c>
      <c r="C642" s="118"/>
      <c r="D642" s="46" t="s">
        <v>563</v>
      </c>
      <c r="E642" s="72"/>
      <c r="F642" s="185" t="s">
        <v>141</v>
      </c>
      <c r="G642" s="141">
        <v>312</v>
      </c>
      <c r="H642" s="159">
        <v>3</v>
      </c>
      <c r="I642" s="100">
        <f t="shared" si="23"/>
        <v>936</v>
      </c>
    </row>
    <row r="643" spans="1:9" x14ac:dyDescent="0.2">
      <c r="A643" s="26" t="str">
        <f t="shared" si="22"/>
        <v>V.</v>
      </c>
      <c r="B643" s="118" t="s">
        <v>144</v>
      </c>
      <c r="C643" s="118"/>
      <c r="D643" s="46" t="s">
        <v>68</v>
      </c>
      <c r="E643" s="31"/>
      <c r="F643" s="185" t="s">
        <v>141</v>
      </c>
      <c r="G643" s="141">
        <v>1</v>
      </c>
      <c r="H643" s="52">
        <v>22</v>
      </c>
      <c r="I643" s="100">
        <f t="shared" si="23"/>
        <v>22</v>
      </c>
    </row>
    <row r="644" spans="1:9" x14ac:dyDescent="0.2">
      <c r="A644" s="26" t="str">
        <f t="shared" si="22"/>
        <v>V.</v>
      </c>
      <c r="B644" s="118" t="s">
        <v>145</v>
      </c>
      <c r="C644" s="118"/>
      <c r="D644" s="46" t="s">
        <v>69</v>
      </c>
      <c r="E644" s="31"/>
      <c r="F644" s="185" t="s">
        <v>141</v>
      </c>
      <c r="G644" s="141">
        <v>1</v>
      </c>
      <c r="H644" s="52">
        <v>16</v>
      </c>
      <c r="I644" s="100">
        <f t="shared" si="23"/>
        <v>16</v>
      </c>
    </row>
    <row r="645" spans="1:9" x14ac:dyDescent="0.2">
      <c r="A645" s="26" t="str">
        <f t="shared" si="22"/>
        <v>V.</v>
      </c>
      <c r="B645" s="118" t="s">
        <v>146</v>
      </c>
      <c r="C645" s="118"/>
      <c r="D645" s="46" t="s">
        <v>572</v>
      </c>
      <c r="E645" s="72"/>
      <c r="F645" s="185" t="s">
        <v>141</v>
      </c>
      <c r="G645" s="141">
        <v>9</v>
      </c>
      <c r="H645" s="159">
        <v>1.5</v>
      </c>
      <c r="I645" s="100">
        <f t="shared" si="23"/>
        <v>13.5</v>
      </c>
    </row>
    <row r="646" spans="1:9" x14ac:dyDescent="0.2">
      <c r="A646" s="26" t="str">
        <f t="shared" si="22"/>
        <v>V.</v>
      </c>
      <c r="B646" s="118" t="s">
        <v>147</v>
      </c>
      <c r="C646" s="118"/>
      <c r="D646" s="46" t="s">
        <v>573</v>
      </c>
      <c r="E646" s="72"/>
      <c r="F646" s="185" t="s">
        <v>141</v>
      </c>
      <c r="G646" s="141">
        <v>138</v>
      </c>
      <c r="H646" s="159">
        <v>1.5</v>
      </c>
      <c r="I646" s="100">
        <f t="shared" si="23"/>
        <v>207</v>
      </c>
    </row>
    <row r="647" spans="1:9" x14ac:dyDescent="0.2">
      <c r="A647" s="26" t="str">
        <f t="shared" si="22"/>
        <v>V.</v>
      </c>
      <c r="B647" s="118" t="s">
        <v>148</v>
      </c>
      <c r="C647" s="118"/>
      <c r="D647" s="46" t="s">
        <v>121</v>
      </c>
      <c r="E647" s="72"/>
      <c r="F647" s="185" t="s">
        <v>141</v>
      </c>
      <c r="G647" s="141">
        <v>2</v>
      </c>
      <c r="H647" s="159">
        <v>106</v>
      </c>
      <c r="I647" s="100">
        <f t="shared" si="23"/>
        <v>212</v>
      </c>
    </row>
    <row r="648" spans="1:9" x14ac:dyDescent="0.2">
      <c r="A648" s="26" t="str">
        <f t="shared" si="22"/>
        <v>V.</v>
      </c>
      <c r="B648" s="118" t="s">
        <v>149</v>
      </c>
      <c r="C648" s="118"/>
      <c r="D648" s="46" t="s">
        <v>560</v>
      </c>
      <c r="E648" s="72"/>
      <c r="F648" s="185" t="s">
        <v>169</v>
      </c>
      <c r="G648" s="141">
        <v>5900</v>
      </c>
      <c r="H648" s="159">
        <v>1.35</v>
      </c>
      <c r="I648" s="100">
        <f t="shared" si="23"/>
        <v>7965.0000000000009</v>
      </c>
    </row>
    <row r="649" spans="1:9" x14ac:dyDescent="0.2">
      <c r="A649" s="26" t="str">
        <f t="shared" si="22"/>
        <v>V.</v>
      </c>
      <c r="B649" s="120"/>
      <c r="C649" s="120"/>
      <c r="D649" s="46"/>
      <c r="E649" s="72"/>
      <c r="F649" s="185"/>
      <c r="G649" s="141"/>
      <c r="H649" s="159"/>
      <c r="I649" s="104"/>
    </row>
    <row r="650" spans="1:9" x14ac:dyDescent="0.2">
      <c r="A650" s="26" t="str">
        <f t="shared" si="22"/>
        <v>V.</v>
      </c>
      <c r="B650" s="120"/>
      <c r="C650" s="120"/>
      <c r="D650" s="46" t="s">
        <v>564</v>
      </c>
      <c r="E650" s="72"/>
      <c r="F650" s="185"/>
      <c r="G650" s="141"/>
      <c r="H650" s="159"/>
      <c r="I650" s="104" t="s">
        <v>189</v>
      </c>
    </row>
    <row r="651" spans="1:9" x14ac:dyDescent="0.2">
      <c r="A651" s="26" t="str">
        <f t="shared" si="22"/>
        <v>V.</v>
      </c>
      <c r="B651" s="118" t="s">
        <v>150</v>
      </c>
      <c r="C651" s="118"/>
      <c r="D651" s="46" t="s">
        <v>565</v>
      </c>
      <c r="E651" s="72"/>
      <c r="F651" s="185" t="s">
        <v>141</v>
      </c>
      <c r="G651" s="141">
        <v>1</v>
      </c>
      <c r="H651" s="159">
        <v>70</v>
      </c>
      <c r="I651" s="100">
        <f t="shared" ref="I651:I655" si="24">G651*H651</f>
        <v>70</v>
      </c>
    </row>
    <row r="652" spans="1:9" x14ac:dyDescent="0.2">
      <c r="A652" s="26" t="str">
        <f t="shared" si="22"/>
        <v>V.</v>
      </c>
      <c r="B652" s="118" t="s">
        <v>151</v>
      </c>
      <c r="C652" s="118"/>
      <c r="D652" s="46" t="s">
        <v>566</v>
      </c>
      <c r="E652" s="72"/>
      <c r="F652" s="185" t="s">
        <v>13</v>
      </c>
      <c r="G652" s="141">
        <v>8</v>
      </c>
      <c r="H652" s="159">
        <v>18</v>
      </c>
      <c r="I652" s="100">
        <f t="shared" si="24"/>
        <v>144</v>
      </c>
    </row>
    <row r="653" spans="1:9" x14ac:dyDescent="0.2">
      <c r="A653" s="26" t="str">
        <f t="shared" si="22"/>
        <v>V.</v>
      </c>
      <c r="B653" s="118" t="s">
        <v>152</v>
      </c>
      <c r="C653" s="118"/>
      <c r="D653" s="46" t="s">
        <v>567</v>
      </c>
      <c r="E653" s="72"/>
      <c r="F653" s="185" t="s">
        <v>141</v>
      </c>
      <c r="G653" s="141">
        <v>156</v>
      </c>
      <c r="H653" s="159">
        <v>2.2000000000000002</v>
      </c>
      <c r="I653" s="100">
        <f t="shared" si="24"/>
        <v>343.20000000000005</v>
      </c>
    </row>
    <row r="654" spans="1:9" x14ac:dyDescent="0.2">
      <c r="A654" s="26" t="str">
        <f t="shared" si="22"/>
        <v>V.</v>
      </c>
      <c r="B654" s="118" t="s">
        <v>153</v>
      </c>
      <c r="C654" s="118"/>
      <c r="D654" s="46" t="s">
        <v>568</v>
      </c>
      <c r="E654" s="72"/>
      <c r="F654" s="185" t="s">
        <v>141</v>
      </c>
      <c r="G654" s="141">
        <v>156</v>
      </c>
      <c r="H654" s="159">
        <v>2.5</v>
      </c>
      <c r="I654" s="100">
        <f t="shared" si="24"/>
        <v>390</v>
      </c>
    </row>
    <row r="655" spans="1:9" x14ac:dyDescent="0.2">
      <c r="A655" s="26" t="str">
        <f t="shared" si="22"/>
        <v>V.</v>
      </c>
      <c r="B655" s="118" t="s">
        <v>154</v>
      </c>
      <c r="C655" s="118"/>
      <c r="D655" s="46" t="s">
        <v>569</v>
      </c>
      <c r="E655" s="72"/>
      <c r="F655" s="185" t="s">
        <v>141</v>
      </c>
      <c r="G655" s="141">
        <v>156</v>
      </c>
      <c r="H655" s="159">
        <v>2.2000000000000002</v>
      </c>
      <c r="I655" s="100">
        <f t="shared" si="24"/>
        <v>343.20000000000005</v>
      </c>
    </row>
    <row r="656" spans="1:9" x14ac:dyDescent="0.2">
      <c r="A656" s="26" t="str">
        <f t="shared" si="22"/>
        <v>V.</v>
      </c>
      <c r="B656" s="120"/>
      <c r="C656" s="120"/>
      <c r="D656" s="46"/>
      <c r="E656" s="72"/>
      <c r="F656" s="185"/>
      <c r="G656" s="141"/>
      <c r="H656" s="159"/>
      <c r="I656" s="104" t="s">
        <v>189</v>
      </c>
    </row>
    <row r="657" spans="1:9" x14ac:dyDescent="0.2">
      <c r="A657" s="26" t="str">
        <f t="shared" si="22"/>
        <v>V.</v>
      </c>
      <c r="B657" s="120"/>
      <c r="C657" s="120"/>
      <c r="D657" s="26" t="s">
        <v>746</v>
      </c>
      <c r="E657" s="72"/>
      <c r="F657" s="185"/>
      <c r="G657" s="141"/>
      <c r="H657" s="159"/>
      <c r="I657" s="104" t="s">
        <v>189</v>
      </c>
    </row>
    <row r="658" spans="1:9" x14ac:dyDescent="0.2">
      <c r="A658" s="26" t="str">
        <f t="shared" si="22"/>
        <v>V.</v>
      </c>
      <c r="B658" s="118" t="s">
        <v>155</v>
      </c>
      <c r="C658" s="118"/>
      <c r="D658" s="46" t="s">
        <v>570</v>
      </c>
      <c r="E658" s="72"/>
      <c r="F658" s="185" t="s">
        <v>141</v>
      </c>
      <c r="G658" s="141">
        <v>1</v>
      </c>
      <c r="H658" s="159">
        <v>15</v>
      </c>
      <c r="I658" s="100">
        <f t="shared" ref="I658:I659" si="25">G658*H658</f>
        <v>15</v>
      </c>
    </row>
    <row r="659" spans="1:9" x14ac:dyDescent="0.2">
      <c r="A659" s="26" t="str">
        <f t="shared" si="22"/>
        <v>V.</v>
      </c>
      <c r="B659" s="118" t="s">
        <v>156</v>
      </c>
      <c r="C659" s="118"/>
      <c r="D659" s="46" t="s">
        <v>571</v>
      </c>
      <c r="E659" s="72"/>
      <c r="F659" s="185" t="s">
        <v>141</v>
      </c>
      <c r="G659" s="141">
        <v>4</v>
      </c>
      <c r="H659" s="159">
        <v>4.5</v>
      </c>
      <c r="I659" s="100">
        <f t="shared" si="25"/>
        <v>18</v>
      </c>
    </row>
    <row r="660" spans="1:9" x14ac:dyDescent="0.2">
      <c r="A660" s="26" t="str">
        <f t="shared" si="22"/>
        <v>V.</v>
      </c>
      <c r="B660" s="120"/>
      <c r="C660" s="120"/>
      <c r="D660" s="46"/>
      <c r="E660" s="72"/>
      <c r="F660" s="185"/>
      <c r="G660" s="141"/>
      <c r="H660" s="159"/>
      <c r="I660" s="104"/>
    </row>
    <row r="661" spans="1:9" x14ac:dyDescent="0.2">
      <c r="A661" s="26" t="str">
        <f t="shared" si="22"/>
        <v>V.</v>
      </c>
      <c r="B661" s="118" t="s">
        <v>157</v>
      </c>
      <c r="C661" s="118"/>
      <c r="D661" s="39" t="s">
        <v>39</v>
      </c>
      <c r="E661" s="40"/>
      <c r="F661" s="62" t="s">
        <v>169</v>
      </c>
      <c r="G661" s="137">
        <v>5</v>
      </c>
      <c r="H661" s="41">
        <v>1.9</v>
      </c>
      <c r="I661" s="100">
        <f>G661*H661</f>
        <v>9.5</v>
      </c>
    </row>
    <row r="662" spans="1:9" x14ac:dyDescent="0.2">
      <c r="A662" s="26" t="str">
        <f t="shared" si="22"/>
        <v>V.</v>
      </c>
      <c r="B662" s="116"/>
      <c r="C662" s="116"/>
      <c r="D662" s="39"/>
      <c r="E662" s="40"/>
      <c r="F662" s="62"/>
      <c r="G662" s="137"/>
      <c r="H662" s="41"/>
      <c r="I662" s="92"/>
    </row>
    <row r="663" spans="1:9" x14ac:dyDescent="0.2">
      <c r="A663" s="26" t="str">
        <f t="shared" si="22"/>
        <v>V.</v>
      </c>
      <c r="B663" s="118" t="s">
        <v>158</v>
      </c>
      <c r="C663" s="118"/>
      <c r="D663" s="39" t="s">
        <v>24</v>
      </c>
      <c r="E663" s="40"/>
      <c r="F663" s="62" t="s">
        <v>169</v>
      </c>
      <c r="G663" s="137">
        <v>2760</v>
      </c>
      <c r="H663" s="41">
        <v>1.23</v>
      </c>
      <c r="I663" s="100">
        <f>G663*H663</f>
        <v>3394.7999999999997</v>
      </c>
    </row>
    <row r="664" spans="1:9" x14ac:dyDescent="0.2">
      <c r="A664" s="26" t="str">
        <f t="shared" si="22"/>
        <v>V.</v>
      </c>
      <c r="B664" s="118"/>
      <c r="C664" s="118"/>
      <c r="D664" s="39"/>
      <c r="E664" s="40"/>
      <c r="F664" s="62"/>
      <c r="G664" s="137"/>
      <c r="H664" s="41"/>
      <c r="I664" s="92"/>
    </row>
    <row r="665" spans="1:9" x14ac:dyDescent="0.2">
      <c r="A665" s="26" t="str">
        <f t="shared" si="22"/>
        <v>V.</v>
      </c>
      <c r="B665" s="118" t="s">
        <v>159</v>
      </c>
      <c r="C665" s="118"/>
      <c r="D665" s="39" t="s">
        <v>645</v>
      </c>
      <c r="E665" s="40"/>
      <c r="F665" s="62" t="s">
        <v>141</v>
      </c>
      <c r="G665" s="137">
        <v>8</v>
      </c>
      <c r="H665" s="41">
        <v>160</v>
      </c>
      <c r="I665" s="100">
        <f>G665*H665</f>
        <v>1280</v>
      </c>
    </row>
    <row r="666" spans="1:9" x14ac:dyDescent="0.2">
      <c r="A666" s="26" t="str">
        <f t="shared" si="22"/>
        <v>V.</v>
      </c>
      <c r="B666" s="118"/>
      <c r="C666" s="118"/>
      <c r="D666" s="39"/>
      <c r="E666" s="40"/>
      <c r="F666" s="62"/>
      <c r="G666" s="137"/>
      <c r="H666" s="41"/>
      <c r="I666" s="92"/>
    </row>
    <row r="667" spans="1:9" x14ac:dyDescent="0.2">
      <c r="A667" s="26" t="str">
        <f t="shared" si="22"/>
        <v>V.</v>
      </c>
      <c r="B667" s="118" t="s">
        <v>160</v>
      </c>
      <c r="C667" s="118"/>
      <c r="D667" s="39" t="s">
        <v>574</v>
      </c>
      <c r="E667" s="40"/>
      <c r="F667" s="62" t="s">
        <v>167</v>
      </c>
      <c r="G667" s="137">
        <v>1</v>
      </c>
      <c r="H667" s="41">
        <v>250</v>
      </c>
      <c r="I667" s="100">
        <f>G667*H667</f>
        <v>250</v>
      </c>
    </row>
    <row r="668" spans="1:9" x14ac:dyDescent="0.2">
      <c r="A668" s="26" t="str">
        <f t="shared" si="22"/>
        <v>V.</v>
      </c>
      <c r="B668" s="116"/>
      <c r="C668" s="116"/>
      <c r="D668" s="39"/>
      <c r="E668" s="40"/>
      <c r="F668" s="62"/>
      <c r="G668" s="137"/>
      <c r="H668" s="41"/>
      <c r="I668" s="92"/>
    </row>
    <row r="669" spans="1:9" ht="47.25" x14ac:dyDescent="0.2">
      <c r="A669" s="26" t="str">
        <f t="shared" si="22"/>
        <v>V.</v>
      </c>
      <c r="B669" s="118" t="s">
        <v>161</v>
      </c>
      <c r="C669" s="118"/>
      <c r="D669" s="39" t="s">
        <v>204</v>
      </c>
      <c r="E669" s="40"/>
      <c r="F669" s="62" t="s">
        <v>141</v>
      </c>
      <c r="G669" s="137">
        <v>36</v>
      </c>
      <c r="H669" s="41">
        <v>24</v>
      </c>
      <c r="I669" s="100">
        <f>G669*H669</f>
        <v>864</v>
      </c>
    </row>
    <row r="670" spans="1:9" x14ac:dyDescent="0.2">
      <c r="A670" s="26" t="str">
        <f t="shared" si="22"/>
        <v>V.</v>
      </c>
      <c r="B670" s="116"/>
      <c r="C670" s="116"/>
      <c r="D670" s="39"/>
      <c r="E670" s="40"/>
      <c r="F670" s="62"/>
      <c r="G670" s="137"/>
      <c r="H670" s="41"/>
      <c r="I670" s="92"/>
    </row>
    <row r="671" spans="1:9" ht="31.5" x14ac:dyDescent="0.2">
      <c r="A671" s="26" t="str">
        <f t="shared" si="22"/>
        <v>V.</v>
      </c>
      <c r="B671" s="118" t="s">
        <v>162</v>
      </c>
      <c r="C671" s="118"/>
      <c r="D671" s="45" t="s">
        <v>198</v>
      </c>
      <c r="E671" s="40"/>
      <c r="F671" s="62" t="s">
        <v>141</v>
      </c>
      <c r="G671" s="137">
        <v>125</v>
      </c>
      <c r="H671" s="41">
        <v>4.3</v>
      </c>
      <c r="I671" s="100">
        <f>G671*H671</f>
        <v>537.5</v>
      </c>
    </row>
    <row r="672" spans="1:9" x14ac:dyDescent="0.2">
      <c r="A672" s="26" t="str">
        <f t="shared" si="22"/>
        <v>V.</v>
      </c>
      <c r="B672" s="116"/>
      <c r="C672" s="116"/>
      <c r="D672" s="39"/>
      <c r="E672" s="40"/>
      <c r="F672" s="62"/>
      <c r="G672" s="137"/>
      <c r="H672" s="41"/>
      <c r="I672" s="92"/>
    </row>
    <row r="673" spans="1:10" x14ac:dyDescent="0.2">
      <c r="A673" s="26" t="str">
        <f t="shared" si="22"/>
        <v>V.</v>
      </c>
      <c r="B673" s="118" t="s">
        <v>165</v>
      </c>
      <c r="C673" s="116"/>
      <c r="D673" s="39" t="s">
        <v>176</v>
      </c>
      <c r="E673" s="40"/>
      <c r="F673" s="62" t="s">
        <v>169</v>
      </c>
      <c r="G673" s="137">
        <v>8</v>
      </c>
      <c r="H673" s="41">
        <v>9.6</v>
      </c>
      <c r="I673" s="100">
        <f>G673*H673</f>
        <v>76.8</v>
      </c>
    </row>
    <row r="674" spans="1:10" x14ac:dyDescent="0.2">
      <c r="A674" s="26" t="str">
        <f t="shared" si="22"/>
        <v>V.</v>
      </c>
      <c r="B674" s="116"/>
      <c r="C674" s="116"/>
      <c r="D674" s="39"/>
      <c r="E674" s="40"/>
      <c r="F674" s="62"/>
      <c r="G674" s="137"/>
      <c r="H674" s="41"/>
      <c r="I674" s="92"/>
    </row>
    <row r="675" spans="1:10" x14ac:dyDescent="0.2">
      <c r="A675" s="26" t="str">
        <f t="shared" si="22"/>
        <v>V.</v>
      </c>
      <c r="B675" s="118" t="s">
        <v>166</v>
      </c>
      <c r="C675" s="116"/>
      <c r="D675" s="39" t="s">
        <v>177</v>
      </c>
      <c r="E675" s="40"/>
      <c r="F675" s="62" t="s">
        <v>169</v>
      </c>
      <c r="G675" s="137">
        <v>170</v>
      </c>
      <c r="H675" s="41">
        <v>9.6</v>
      </c>
      <c r="I675" s="100">
        <f>G675*H675</f>
        <v>1632</v>
      </c>
    </row>
    <row r="676" spans="1:10" x14ac:dyDescent="0.2">
      <c r="A676" s="26" t="str">
        <f t="shared" si="22"/>
        <v>V.</v>
      </c>
      <c r="B676" s="116"/>
      <c r="C676" s="116"/>
      <c r="D676" s="39"/>
      <c r="E676" s="40"/>
      <c r="F676" s="62"/>
      <c r="G676" s="137"/>
      <c r="H676" s="41"/>
      <c r="I676" s="92"/>
    </row>
    <row r="677" spans="1:10" x14ac:dyDescent="0.2">
      <c r="A677" s="26" t="str">
        <f t="shared" si="22"/>
        <v>V.</v>
      </c>
      <c r="B677" s="118" t="s">
        <v>180</v>
      </c>
      <c r="C677" s="118"/>
      <c r="D677" s="39" t="s">
        <v>163</v>
      </c>
      <c r="E677" s="40"/>
      <c r="F677" s="62" t="s">
        <v>164</v>
      </c>
      <c r="G677" s="109">
        <v>0.03</v>
      </c>
      <c r="H677" s="41">
        <f>SUM(I638:I672)</f>
        <v>18024.7</v>
      </c>
      <c r="I677" s="100">
        <f>G677*H677</f>
        <v>540.74099999999999</v>
      </c>
    </row>
    <row r="678" spans="1:10" x14ac:dyDescent="0.2">
      <c r="A678" s="26" t="str">
        <f t="shared" si="22"/>
        <v>V.</v>
      </c>
      <c r="B678" s="116"/>
      <c r="C678" s="116"/>
      <c r="D678" s="39"/>
      <c r="E678" s="40"/>
      <c r="F678" s="62"/>
      <c r="G678" s="109"/>
      <c r="H678" s="41"/>
      <c r="I678" s="92"/>
    </row>
    <row r="679" spans="1:10" x14ac:dyDescent="0.2">
      <c r="A679" s="26" t="str">
        <f t="shared" si="22"/>
        <v>V.</v>
      </c>
      <c r="B679" s="118" t="s">
        <v>181</v>
      </c>
      <c r="C679" s="118"/>
      <c r="D679" s="39" t="s">
        <v>46</v>
      </c>
      <c r="E679" s="40"/>
      <c r="F679" s="62" t="s">
        <v>164</v>
      </c>
      <c r="G679" s="109">
        <v>0.02</v>
      </c>
      <c r="H679" s="41">
        <f>SUM(I638:I677)</f>
        <v>20274.241000000002</v>
      </c>
      <c r="I679" s="100">
        <f>G679*H679</f>
        <v>405.48482000000007</v>
      </c>
    </row>
    <row r="680" spans="1:10" x14ac:dyDescent="0.2">
      <c r="A680" s="26" t="str">
        <f t="shared" si="22"/>
        <v>V.</v>
      </c>
      <c r="B680" s="116"/>
      <c r="C680" s="116"/>
      <c r="D680" s="39"/>
      <c r="E680" s="40"/>
      <c r="F680" s="62"/>
      <c r="G680" s="137"/>
      <c r="H680" s="41"/>
      <c r="I680" s="92"/>
    </row>
    <row r="681" spans="1:10" x14ac:dyDescent="0.2">
      <c r="A681" s="26" t="str">
        <f t="shared" si="22"/>
        <v>V.</v>
      </c>
      <c r="B681" s="118" t="s">
        <v>0</v>
      </c>
      <c r="C681" s="118"/>
      <c r="D681" s="39" t="s">
        <v>22</v>
      </c>
      <c r="E681" s="40"/>
      <c r="F681" s="62" t="s">
        <v>167</v>
      </c>
      <c r="G681" s="137">
        <v>1</v>
      </c>
      <c r="H681" s="41">
        <v>242</v>
      </c>
      <c r="I681" s="100">
        <f>G681*H681</f>
        <v>242</v>
      </c>
    </row>
    <row r="682" spans="1:10" s="14" customFormat="1" x14ac:dyDescent="0.25">
      <c r="A682" s="26" t="str">
        <f t="shared" si="22"/>
        <v>V.</v>
      </c>
      <c r="B682" s="116"/>
      <c r="C682" s="116"/>
      <c r="D682" s="39"/>
      <c r="E682" s="40"/>
      <c r="F682" s="62"/>
      <c r="G682" s="137"/>
      <c r="H682" s="41"/>
      <c r="I682" s="92"/>
      <c r="J682" s="15"/>
    </row>
    <row r="683" spans="1:10" s="10" customFormat="1" ht="16.5" thickBot="1" x14ac:dyDescent="0.25">
      <c r="A683" s="49" t="str">
        <f t="shared" si="22"/>
        <v>V.</v>
      </c>
      <c r="B683" s="117" t="s">
        <v>136</v>
      </c>
      <c r="C683" s="117"/>
      <c r="D683" s="50" t="s">
        <v>219</v>
      </c>
      <c r="E683" s="78"/>
      <c r="F683" s="178"/>
      <c r="G683" s="168"/>
      <c r="H683" s="155"/>
      <c r="I683" s="101">
        <f>SUM(I637:I682)</f>
        <v>20921.725820000003</v>
      </c>
    </row>
    <row r="684" spans="1:10" s="7" customFormat="1" ht="16.5" thickTop="1" x14ac:dyDescent="0.2">
      <c r="A684" s="26"/>
      <c r="B684" s="116"/>
      <c r="C684" s="116"/>
      <c r="D684" s="39"/>
      <c r="E684" s="40"/>
      <c r="F684" s="62"/>
      <c r="G684" s="137"/>
      <c r="H684" s="41"/>
      <c r="I684" s="92"/>
    </row>
    <row r="685" spans="1:10" s="7" customFormat="1" x14ac:dyDescent="0.2">
      <c r="A685" s="26"/>
      <c r="B685" s="116"/>
      <c r="C685" s="116"/>
      <c r="D685" s="39"/>
      <c r="E685" s="40"/>
      <c r="F685" s="62"/>
      <c r="G685" s="137"/>
      <c r="H685" s="41"/>
      <c r="I685" s="92"/>
    </row>
    <row r="686" spans="1:10" s="6" customFormat="1" x14ac:dyDescent="0.25">
      <c r="A686" s="29" t="s">
        <v>134</v>
      </c>
      <c r="B686" s="113" t="s">
        <v>134</v>
      </c>
      <c r="C686" s="113"/>
      <c r="D686" s="32" t="s">
        <v>43</v>
      </c>
      <c r="E686" s="72"/>
      <c r="F686" s="171" t="s">
        <v>31</v>
      </c>
      <c r="G686" s="164" t="s">
        <v>32</v>
      </c>
      <c r="H686" s="147" t="s">
        <v>33</v>
      </c>
      <c r="I686" s="95" t="s">
        <v>34</v>
      </c>
      <c r="J686" s="9"/>
    </row>
    <row r="687" spans="1:10" s="6" customFormat="1" x14ac:dyDescent="0.25">
      <c r="A687" s="26" t="s">
        <v>134</v>
      </c>
      <c r="B687" s="116"/>
      <c r="C687" s="116"/>
      <c r="D687" s="39"/>
      <c r="E687" s="40"/>
      <c r="F687" s="62"/>
      <c r="G687" s="137"/>
      <c r="H687" s="41"/>
      <c r="I687" s="92"/>
      <c r="J687" s="9"/>
    </row>
    <row r="688" spans="1:10" s="6" customFormat="1" x14ac:dyDescent="0.25">
      <c r="A688" s="26" t="s">
        <v>134</v>
      </c>
      <c r="B688" s="116"/>
      <c r="C688" s="116"/>
      <c r="D688" s="39" t="s">
        <v>86</v>
      </c>
      <c r="E688" s="40"/>
      <c r="F688" s="62"/>
      <c r="G688" s="137"/>
      <c r="H688" s="41"/>
      <c r="I688" s="92"/>
      <c r="J688" s="9"/>
    </row>
    <row r="689" spans="1:10" s="6" customFormat="1" ht="47.25" x14ac:dyDescent="0.25">
      <c r="A689" s="26" t="s">
        <v>134</v>
      </c>
      <c r="B689" s="116"/>
      <c r="C689" s="116"/>
      <c r="D689" s="39" t="s">
        <v>190</v>
      </c>
      <c r="E689" s="40"/>
      <c r="F689" s="62"/>
      <c r="G689" s="137"/>
      <c r="H689" s="41"/>
      <c r="I689" s="92"/>
      <c r="J689" s="9"/>
    </row>
    <row r="690" spans="1:10" s="6" customFormat="1" x14ac:dyDescent="0.25">
      <c r="A690" s="26" t="s">
        <v>134</v>
      </c>
      <c r="B690" s="116"/>
      <c r="C690" s="116"/>
      <c r="D690" s="39"/>
      <c r="E690" s="40"/>
      <c r="F690" s="62"/>
      <c r="G690" s="137"/>
      <c r="H690" s="41"/>
      <c r="I690" s="92"/>
      <c r="J690" s="9"/>
    </row>
    <row r="691" spans="1:10" s="6" customFormat="1" x14ac:dyDescent="0.25">
      <c r="A691" s="26" t="s">
        <v>134</v>
      </c>
      <c r="B691" s="57"/>
      <c r="C691" s="57"/>
      <c r="D691" s="39" t="s">
        <v>422</v>
      </c>
      <c r="E691" s="72"/>
      <c r="F691" s="186" t="s">
        <v>167</v>
      </c>
      <c r="G691" s="135">
        <v>1</v>
      </c>
      <c r="H691" s="160">
        <v>1616</v>
      </c>
      <c r="I691" s="100">
        <f>G691*H691</f>
        <v>1616</v>
      </c>
      <c r="J691" s="9"/>
    </row>
    <row r="692" spans="1:10" s="6" customFormat="1" ht="63" x14ac:dyDescent="0.25">
      <c r="A692" s="26" t="s">
        <v>134</v>
      </c>
      <c r="B692" s="57"/>
      <c r="C692" s="57"/>
      <c r="D692" s="39" t="s">
        <v>423</v>
      </c>
      <c r="E692" s="55">
        <v>1</v>
      </c>
      <c r="F692" s="177" t="s">
        <v>141</v>
      </c>
      <c r="G692" s="169"/>
      <c r="H692" s="160"/>
      <c r="I692" s="105"/>
      <c r="J692" s="9"/>
    </row>
    <row r="693" spans="1:10" s="6" customFormat="1" ht="31.5" x14ac:dyDescent="0.25">
      <c r="A693" s="26" t="s">
        <v>134</v>
      </c>
      <c r="B693" s="57"/>
      <c r="C693" s="57"/>
      <c r="D693" s="39" t="s">
        <v>424</v>
      </c>
      <c r="E693" s="55">
        <v>1</v>
      </c>
      <c r="F693" s="177" t="s">
        <v>141</v>
      </c>
      <c r="G693" s="169"/>
      <c r="H693" s="160"/>
      <c r="I693" s="105"/>
      <c r="J693" s="9"/>
    </row>
    <row r="694" spans="1:10" s="6" customFormat="1" ht="47.25" x14ac:dyDescent="0.25">
      <c r="A694" s="26" t="s">
        <v>134</v>
      </c>
      <c r="B694" s="57"/>
      <c r="C694" s="57"/>
      <c r="D694" s="39" t="s">
        <v>425</v>
      </c>
      <c r="E694" s="55">
        <v>1</v>
      </c>
      <c r="F694" s="177" t="s">
        <v>141</v>
      </c>
      <c r="G694" s="169"/>
      <c r="H694" s="160"/>
      <c r="I694" s="105"/>
      <c r="J694" s="9"/>
    </row>
    <row r="695" spans="1:10" s="6" customFormat="1" x14ac:dyDescent="0.25">
      <c r="A695" s="26" t="s">
        <v>134</v>
      </c>
      <c r="B695" s="57"/>
      <c r="C695" s="57"/>
      <c r="D695" s="39" t="s">
        <v>426</v>
      </c>
      <c r="E695" s="55">
        <v>1</v>
      </c>
      <c r="F695" s="177" t="s">
        <v>141</v>
      </c>
      <c r="G695" s="169"/>
      <c r="H695" s="160"/>
      <c r="I695" s="105"/>
      <c r="J695" s="9"/>
    </row>
    <row r="696" spans="1:10" s="6" customFormat="1" ht="31.5" x14ac:dyDescent="0.25">
      <c r="A696" s="26" t="s">
        <v>134</v>
      </c>
      <c r="B696" s="57"/>
      <c r="C696" s="57"/>
      <c r="D696" s="39" t="s">
        <v>427</v>
      </c>
      <c r="E696" s="55">
        <v>1</v>
      </c>
      <c r="F696" s="177" t="s">
        <v>141</v>
      </c>
      <c r="G696" s="169"/>
      <c r="H696" s="160"/>
      <c r="I696" s="105"/>
      <c r="J696" s="9"/>
    </row>
    <row r="697" spans="1:10" s="6" customFormat="1" x14ac:dyDescent="0.25">
      <c r="A697" s="26" t="s">
        <v>134</v>
      </c>
      <c r="B697" s="57"/>
      <c r="C697" s="57"/>
      <c r="D697" s="39" t="s">
        <v>428</v>
      </c>
      <c r="E697" s="55">
        <v>1</v>
      </c>
      <c r="F697" s="177" t="s">
        <v>141</v>
      </c>
      <c r="G697" s="169"/>
      <c r="H697" s="160"/>
      <c r="I697" s="105"/>
      <c r="J697" s="9"/>
    </row>
    <row r="698" spans="1:10" s="6" customFormat="1" x14ac:dyDescent="0.25">
      <c r="A698" s="26" t="s">
        <v>134</v>
      </c>
      <c r="B698" s="57"/>
      <c r="C698" s="57"/>
      <c r="D698" s="39" t="s">
        <v>429</v>
      </c>
      <c r="E698" s="55">
        <v>1</v>
      </c>
      <c r="F698" s="177" t="s">
        <v>141</v>
      </c>
      <c r="G698" s="169"/>
      <c r="H698" s="160"/>
      <c r="I698" s="105"/>
      <c r="J698" s="9"/>
    </row>
    <row r="699" spans="1:10" s="6" customFormat="1" x14ac:dyDescent="0.25">
      <c r="A699" s="26" t="s">
        <v>134</v>
      </c>
      <c r="B699" s="57"/>
      <c r="C699" s="57"/>
      <c r="D699" s="39"/>
      <c r="E699" s="54"/>
      <c r="F699" s="177"/>
      <c r="G699" s="138"/>
      <c r="H699" s="160"/>
      <c r="I699" s="105"/>
      <c r="J699" s="9"/>
    </row>
    <row r="700" spans="1:10" s="6" customFormat="1" x14ac:dyDescent="0.25">
      <c r="A700" s="26" t="s">
        <v>134</v>
      </c>
      <c r="B700" s="57" t="s">
        <v>127</v>
      </c>
      <c r="C700" s="57"/>
      <c r="D700" s="39" t="s">
        <v>430</v>
      </c>
      <c r="E700" s="72"/>
      <c r="F700" s="186" t="s">
        <v>167</v>
      </c>
      <c r="G700" s="135">
        <v>1</v>
      </c>
      <c r="H700" s="160">
        <v>991</v>
      </c>
      <c r="I700" s="100">
        <f>G700*H700</f>
        <v>991</v>
      </c>
      <c r="J700" s="9"/>
    </row>
    <row r="701" spans="1:10" s="6" customFormat="1" ht="47.25" x14ac:dyDescent="0.25">
      <c r="A701" s="26" t="s">
        <v>134</v>
      </c>
      <c r="B701" s="57"/>
      <c r="C701" s="57"/>
      <c r="D701" s="39" t="s">
        <v>431</v>
      </c>
      <c r="E701" s="55">
        <v>1</v>
      </c>
      <c r="F701" s="177" t="s">
        <v>141</v>
      </c>
      <c r="G701" s="169"/>
      <c r="H701" s="160"/>
      <c r="I701" s="105"/>
      <c r="J701" s="9"/>
    </row>
    <row r="702" spans="1:10" s="6" customFormat="1" ht="31.5" x14ac:dyDescent="0.25">
      <c r="A702" s="26" t="s">
        <v>134</v>
      </c>
      <c r="B702" s="57"/>
      <c r="C702" s="57"/>
      <c r="D702" s="39" t="s">
        <v>424</v>
      </c>
      <c r="E702" s="55">
        <v>1</v>
      </c>
      <c r="F702" s="177" t="s">
        <v>141</v>
      </c>
      <c r="G702" s="169"/>
      <c r="H702" s="160"/>
      <c r="I702" s="105"/>
      <c r="J702" s="9"/>
    </row>
    <row r="703" spans="1:10" s="6" customFormat="1" x14ac:dyDescent="0.25">
      <c r="A703" s="26" t="s">
        <v>134</v>
      </c>
      <c r="B703" s="57"/>
      <c r="C703" s="57"/>
      <c r="D703" s="39" t="s">
        <v>432</v>
      </c>
      <c r="E703" s="55">
        <v>1</v>
      </c>
      <c r="F703" s="177" t="s">
        <v>141</v>
      </c>
      <c r="G703" s="169"/>
      <c r="H703" s="160"/>
      <c r="I703" s="105"/>
      <c r="J703" s="9"/>
    </row>
    <row r="704" spans="1:10" s="6" customFormat="1" x14ac:dyDescent="0.25">
      <c r="A704" s="26" t="s">
        <v>134</v>
      </c>
      <c r="B704" s="57"/>
      <c r="C704" s="57"/>
      <c r="D704" s="39"/>
      <c r="E704" s="55"/>
      <c r="F704" s="177"/>
      <c r="G704" s="169"/>
      <c r="H704" s="160"/>
      <c r="I704" s="105"/>
      <c r="J704" s="9"/>
    </row>
    <row r="705" spans="1:10" s="6" customFormat="1" x14ac:dyDescent="0.25">
      <c r="A705" s="26" t="s">
        <v>134</v>
      </c>
      <c r="B705" s="57" t="s">
        <v>142</v>
      </c>
      <c r="C705" s="57"/>
      <c r="D705" s="39" t="s">
        <v>433</v>
      </c>
      <c r="E705" s="55"/>
      <c r="F705" s="177"/>
      <c r="G705" s="169"/>
      <c r="H705" s="160"/>
      <c r="I705" s="105"/>
      <c r="J705" s="9"/>
    </row>
    <row r="706" spans="1:10" s="6" customFormat="1" ht="31.5" x14ac:dyDescent="0.25">
      <c r="A706" s="26" t="s">
        <v>134</v>
      </c>
      <c r="B706" s="57"/>
      <c r="C706" s="57"/>
      <c r="D706" s="39" t="s">
        <v>434</v>
      </c>
      <c r="E706" s="55">
        <v>32</v>
      </c>
      <c r="F706" s="177" t="s">
        <v>141</v>
      </c>
      <c r="G706" s="169"/>
      <c r="H706" s="160"/>
      <c r="I706" s="100"/>
      <c r="J706" s="9"/>
    </row>
    <row r="707" spans="1:10" s="6" customFormat="1" ht="31.5" x14ac:dyDescent="0.25">
      <c r="A707" s="26" t="s">
        <v>134</v>
      </c>
      <c r="B707" s="57"/>
      <c r="C707" s="57"/>
      <c r="D707" s="39" t="s">
        <v>435</v>
      </c>
      <c r="E707" s="55">
        <v>11</v>
      </c>
      <c r="F707" s="177" t="s">
        <v>141</v>
      </c>
      <c r="G707" s="169"/>
      <c r="H707" s="160"/>
      <c r="I707" s="100"/>
      <c r="J707" s="9"/>
    </row>
    <row r="708" spans="1:10" s="6" customFormat="1" ht="31.5" x14ac:dyDescent="0.25">
      <c r="A708" s="26" t="s">
        <v>134</v>
      </c>
      <c r="B708" s="57"/>
      <c r="C708" s="57"/>
      <c r="D708" s="39" t="s">
        <v>436</v>
      </c>
      <c r="E708" s="55">
        <v>4</v>
      </c>
      <c r="F708" s="177" t="s">
        <v>141</v>
      </c>
      <c r="G708" s="169"/>
      <c r="H708" s="160"/>
      <c r="I708" s="100"/>
      <c r="J708" s="9"/>
    </row>
    <row r="709" spans="1:10" s="6" customFormat="1" x14ac:dyDescent="0.25">
      <c r="A709" s="26" t="s">
        <v>134</v>
      </c>
      <c r="B709" s="57"/>
      <c r="C709" s="57"/>
      <c r="D709" s="39"/>
      <c r="E709" s="72"/>
      <c r="F709" s="177"/>
      <c r="G709" s="135"/>
      <c r="H709" s="160"/>
      <c r="I709" s="105"/>
      <c r="J709" s="9"/>
    </row>
    <row r="710" spans="1:10" s="6" customFormat="1" ht="31.5" x14ac:dyDescent="0.25">
      <c r="A710" s="26" t="s">
        <v>134</v>
      </c>
      <c r="B710" s="57" t="s">
        <v>143</v>
      </c>
      <c r="C710" s="57"/>
      <c r="D710" s="39" t="s">
        <v>437</v>
      </c>
      <c r="E710" s="72"/>
      <c r="F710" s="186" t="s">
        <v>167</v>
      </c>
      <c r="G710" s="135">
        <v>1</v>
      </c>
      <c r="H710" s="160">
        <v>450</v>
      </c>
      <c r="I710" s="100">
        <f>G710*H710</f>
        <v>450</v>
      </c>
      <c r="J710" s="9"/>
    </row>
    <row r="711" spans="1:10" s="6" customFormat="1" x14ac:dyDescent="0.25">
      <c r="A711" s="26" t="s">
        <v>134</v>
      </c>
      <c r="B711" s="57"/>
      <c r="C711" s="57"/>
      <c r="D711" s="39"/>
      <c r="E711" s="72"/>
      <c r="F711" s="177"/>
      <c r="G711" s="135"/>
      <c r="H711" s="160"/>
      <c r="I711" s="105"/>
      <c r="J711" s="9"/>
    </row>
    <row r="712" spans="1:10" s="6" customFormat="1" x14ac:dyDescent="0.25">
      <c r="A712" s="26" t="s">
        <v>134</v>
      </c>
      <c r="B712" s="57" t="s">
        <v>144</v>
      </c>
      <c r="C712" s="57"/>
      <c r="D712" s="39" t="s">
        <v>438</v>
      </c>
      <c r="E712" s="72"/>
      <c r="F712" s="177"/>
      <c r="G712" s="135"/>
      <c r="H712" s="160"/>
      <c r="I712" s="105"/>
      <c r="J712" s="9"/>
    </row>
    <row r="713" spans="1:10" s="6" customFormat="1" x14ac:dyDescent="0.25">
      <c r="A713" s="26" t="s">
        <v>134</v>
      </c>
      <c r="B713" s="57"/>
      <c r="C713" s="57"/>
      <c r="D713" s="55" t="s">
        <v>660</v>
      </c>
      <c r="E713" s="72"/>
      <c r="F713" s="177" t="s">
        <v>169</v>
      </c>
      <c r="G713" s="135">
        <v>350</v>
      </c>
      <c r="H713" s="160"/>
      <c r="I713" s="105"/>
      <c r="J713" s="9"/>
    </row>
    <row r="714" spans="1:10" s="6" customFormat="1" x14ac:dyDescent="0.25">
      <c r="A714" s="26" t="s">
        <v>134</v>
      </c>
      <c r="B714" s="57"/>
      <c r="C714" s="57"/>
      <c r="D714" s="55" t="s">
        <v>661</v>
      </c>
      <c r="E714" s="72"/>
      <c r="F714" s="177" t="s">
        <v>169</v>
      </c>
      <c r="G714" s="135">
        <v>250</v>
      </c>
      <c r="H714" s="160"/>
      <c r="I714" s="105"/>
      <c r="J714" s="9"/>
    </row>
    <row r="715" spans="1:10" s="6" customFormat="1" x14ac:dyDescent="0.25">
      <c r="A715" s="26" t="s">
        <v>134</v>
      </c>
      <c r="B715" s="57"/>
      <c r="C715" s="57"/>
      <c r="D715" s="55" t="s">
        <v>439</v>
      </c>
      <c r="E715" s="72"/>
      <c r="F715" s="177" t="s">
        <v>141</v>
      </c>
      <c r="G715" s="135">
        <v>36</v>
      </c>
      <c r="H715" s="160"/>
      <c r="I715" s="105"/>
      <c r="J715" s="9"/>
    </row>
    <row r="716" spans="1:10" s="6" customFormat="1" x14ac:dyDescent="0.25">
      <c r="A716" s="26" t="s">
        <v>134</v>
      </c>
      <c r="B716" s="57"/>
      <c r="C716" s="57"/>
      <c r="D716" s="55" t="s">
        <v>440</v>
      </c>
      <c r="E716" s="72"/>
      <c r="F716" s="177" t="s">
        <v>141</v>
      </c>
      <c r="G716" s="135">
        <v>11</v>
      </c>
      <c r="H716" s="160"/>
      <c r="I716" s="105"/>
      <c r="J716" s="9"/>
    </row>
    <row r="717" spans="1:10" s="6" customFormat="1" x14ac:dyDescent="0.25">
      <c r="A717" s="26" t="s">
        <v>134</v>
      </c>
      <c r="B717" s="57"/>
      <c r="C717" s="57"/>
      <c r="D717" s="55" t="s">
        <v>441</v>
      </c>
      <c r="E717" s="72"/>
      <c r="F717" s="177" t="s">
        <v>141</v>
      </c>
      <c r="G717" s="135">
        <v>11</v>
      </c>
      <c r="H717" s="160"/>
      <c r="I717" s="105"/>
      <c r="J717" s="9"/>
    </row>
    <row r="718" spans="1:10" s="6" customFormat="1" ht="31.5" x14ac:dyDescent="0.25">
      <c r="A718" s="26" t="s">
        <v>134</v>
      </c>
      <c r="B718" s="57"/>
      <c r="C718" s="57"/>
      <c r="D718" s="39" t="s">
        <v>442</v>
      </c>
      <c r="E718" s="72"/>
      <c r="F718" s="177" t="s">
        <v>167</v>
      </c>
      <c r="G718" s="135">
        <v>1</v>
      </c>
      <c r="H718" s="160"/>
      <c r="I718" s="105"/>
      <c r="J718" s="9"/>
    </row>
    <row r="719" spans="1:10" s="6" customFormat="1" x14ac:dyDescent="0.25">
      <c r="A719" s="26" t="s">
        <v>134</v>
      </c>
      <c r="B719" s="57"/>
      <c r="C719" s="57"/>
      <c r="D719" s="39" t="s">
        <v>443</v>
      </c>
      <c r="E719" s="72"/>
      <c r="F719" s="177" t="s">
        <v>169</v>
      </c>
      <c r="G719" s="135">
        <v>400</v>
      </c>
      <c r="H719" s="160"/>
      <c r="I719" s="105"/>
      <c r="J719" s="9"/>
    </row>
    <row r="720" spans="1:10" s="6" customFormat="1" x14ac:dyDescent="0.25">
      <c r="A720" s="26" t="s">
        <v>134</v>
      </c>
      <c r="B720" s="57"/>
      <c r="C720" s="57"/>
      <c r="D720" s="39" t="s">
        <v>662</v>
      </c>
      <c r="E720" s="72"/>
      <c r="F720" s="177" t="s">
        <v>169</v>
      </c>
      <c r="G720" s="135">
        <v>120</v>
      </c>
      <c r="H720" s="160"/>
      <c r="I720" s="105"/>
      <c r="J720" s="9"/>
    </row>
    <row r="721" spans="1:10" s="6" customFormat="1" x14ac:dyDescent="0.25">
      <c r="A721" s="26" t="s">
        <v>134</v>
      </c>
      <c r="B721" s="57"/>
      <c r="C721" s="57"/>
      <c r="D721" s="39" t="s">
        <v>444</v>
      </c>
      <c r="E721" s="72"/>
      <c r="F721" s="177" t="s">
        <v>167</v>
      </c>
      <c r="G721" s="135">
        <v>1</v>
      </c>
      <c r="H721" s="160"/>
      <c r="I721" s="105"/>
      <c r="J721" s="9"/>
    </row>
    <row r="722" spans="1:10" s="6" customFormat="1" ht="16.5" thickBot="1" x14ac:dyDescent="0.3">
      <c r="A722" s="49" t="s">
        <v>134</v>
      </c>
      <c r="B722" s="117" t="s">
        <v>394</v>
      </c>
      <c r="C722" s="117"/>
      <c r="D722" s="50" t="s">
        <v>743</v>
      </c>
      <c r="E722" s="78"/>
      <c r="F722" s="178"/>
      <c r="G722" s="168"/>
      <c r="H722" s="155"/>
      <c r="I722" s="101">
        <f>SUM(I687:I721)</f>
        <v>3057</v>
      </c>
      <c r="J722" s="9"/>
    </row>
    <row r="723" spans="1:10" s="6" customFormat="1" ht="16.5" thickTop="1" x14ac:dyDescent="0.25">
      <c r="A723" s="26"/>
      <c r="B723" s="116"/>
      <c r="C723" s="116"/>
      <c r="D723" s="39"/>
      <c r="E723" s="40"/>
      <c r="F723" s="62"/>
      <c r="G723" s="137"/>
      <c r="H723" s="41"/>
      <c r="I723" s="92"/>
      <c r="J723" s="9"/>
    </row>
    <row r="724" spans="1:10" s="10" customFormat="1" x14ac:dyDescent="0.2">
      <c r="A724" s="26"/>
      <c r="B724" s="116"/>
      <c r="C724" s="116"/>
      <c r="D724" s="39"/>
      <c r="E724" s="40"/>
      <c r="F724" s="62"/>
      <c r="G724" s="137"/>
      <c r="H724" s="41"/>
      <c r="I724" s="92"/>
    </row>
    <row r="725" spans="1:10" s="10" customFormat="1" x14ac:dyDescent="0.2">
      <c r="A725" s="29" t="s">
        <v>135</v>
      </c>
      <c r="B725" s="113" t="s">
        <v>135</v>
      </c>
      <c r="C725" s="113"/>
      <c r="D725" s="32" t="s">
        <v>376</v>
      </c>
      <c r="E725" s="72"/>
      <c r="F725" s="171" t="s">
        <v>31</v>
      </c>
      <c r="G725" s="164" t="s">
        <v>32</v>
      </c>
      <c r="H725" s="147" t="s">
        <v>33</v>
      </c>
      <c r="I725" s="95" t="s">
        <v>34</v>
      </c>
    </row>
    <row r="726" spans="1:10" s="10" customFormat="1" x14ac:dyDescent="0.2">
      <c r="A726" s="53" t="s">
        <v>135</v>
      </c>
      <c r="B726" s="116"/>
      <c r="C726" s="116"/>
      <c r="D726" s="39"/>
      <c r="E726" s="23"/>
      <c r="F726" s="62"/>
      <c r="G726" s="136"/>
      <c r="H726" s="41"/>
      <c r="I726" s="92"/>
    </row>
    <row r="727" spans="1:10" s="10" customFormat="1" ht="63" x14ac:dyDescent="0.2">
      <c r="A727" s="53" t="s">
        <v>135</v>
      </c>
      <c r="B727" s="121" t="s">
        <v>44</v>
      </c>
      <c r="C727" s="121"/>
      <c r="D727" s="53" t="s">
        <v>649</v>
      </c>
      <c r="E727" s="23"/>
      <c r="F727" s="187" t="s">
        <v>141</v>
      </c>
      <c r="G727" s="139">
        <v>2</v>
      </c>
      <c r="H727" s="52">
        <v>760</v>
      </c>
      <c r="I727" s="100">
        <f>G727*H727</f>
        <v>1520</v>
      </c>
    </row>
    <row r="728" spans="1:10" s="10" customFormat="1" x14ac:dyDescent="0.2">
      <c r="A728" s="53"/>
      <c r="B728" s="121"/>
      <c r="C728" s="121"/>
      <c r="D728" s="53"/>
      <c r="E728" s="23"/>
      <c r="F728" s="187"/>
      <c r="G728" s="139"/>
      <c r="H728" s="52"/>
      <c r="I728" s="86"/>
    </row>
    <row r="729" spans="1:10" s="10" customFormat="1" ht="34.5" customHeight="1" x14ac:dyDescent="0.2">
      <c r="A729" s="53" t="s">
        <v>135</v>
      </c>
      <c r="B729" s="121" t="s">
        <v>45</v>
      </c>
      <c r="C729" s="121"/>
      <c r="D729" s="53" t="s">
        <v>735</v>
      </c>
      <c r="E729" s="23"/>
      <c r="F729" s="187" t="s">
        <v>141</v>
      </c>
      <c r="G729" s="139">
        <v>2</v>
      </c>
      <c r="H729" s="52">
        <v>144.76</v>
      </c>
      <c r="I729" s="100">
        <f>G729*H729</f>
        <v>289.52</v>
      </c>
    </row>
    <row r="730" spans="1:10" s="10" customFormat="1" ht="16.5" customHeight="1" x14ac:dyDescent="0.2">
      <c r="A730" s="53"/>
      <c r="B730" s="121"/>
      <c r="C730" s="121"/>
      <c r="D730" s="53"/>
      <c r="E730" s="23"/>
      <c r="F730" s="187"/>
      <c r="G730" s="139"/>
      <c r="H730" s="52"/>
      <c r="I730" s="86"/>
    </row>
    <row r="731" spans="1:10" s="10" customFormat="1" x14ac:dyDescent="0.2">
      <c r="A731" s="53" t="s">
        <v>135</v>
      </c>
      <c r="B731" s="121">
        <v>3</v>
      </c>
      <c r="C731" s="121"/>
      <c r="D731" s="65" t="s">
        <v>650</v>
      </c>
      <c r="E731" s="23"/>
      <c r="F731" s="187" t="s">
        <v>141</v>
      </c>
      <c r="G731" s="139">
        <v>2</v>
      </c>
      <c r="H731" s="52">
        <v>8.31</v>
      </c>
      <c r="I731" s="100">
        <f>G731*H731</f>
        <v>16.62</v>
      </c>
    </row>
    <row r="732" spans="1:10" s="10" customFormat="1" x14ac:dyDescent="0.2">
      <c r="A732" s="53"/>
      <c r="B732" s="121"/>
      <c r="C732" s="121"/>
      <c r="D732" s="65"/>
      <c r="E732" s="23"/>
      <c r="F732" s="187"/>
      <c r="G732" s="139"/>
      <c r="H732" s="52"/>
      <c r="I732" s="86"/>
    </row>
    <row r="733" spans="1:10" s="10" customFormat="1" x14ac:dyDescent="0.2">
      <c r="A733" s="53" t="s">
        <v>135</v>
      </c>
      <c r="B733" s="121">
        <v>4</v>
      </c>
      <c r="C733" s="121"/>
      <c r="D733" s="65" t="s">
        <v>651</v>
      </c>
      <c r="E733" s="23"/>
      <c r="F733" s="187" t="s">
        <v>141</v>
      </c>
      <c r="G733" s="139">
        <v>2</v>
      </c>
      <c r="H733" s="52">
        <v>34.770000000000003</v>
      </c>
      <c r="I733" s="100">
        <f>G733*H733</f>
        <v>69.540000000000006</v>
      </c>
    </row>
    <row r="734" spans="1:10" s="10" customFormat="1" x14ac:dyDescent="0.2">
      <c r="A734" s="53"/>
      <c r="B734" s="121"/>
      <c r="C734" s="121"/>
      <c r="D734" s="65"/>
      <c r="E734" s="23"/>
      <c r="F734" s="187"/>
      <c r="G734" s="139"/>
      <c r="H734" s="52"/>
      <c r="I734" s="86"/>
    </row>
    <row r="735" spans="1:10" s="10" customFormat="1" ht="31.5" x14ac:dyDescent="0.2">
      <c r="A735" s="53" t="s">
        <v>135</v>
      </c>
      <c r="B735" s="121">
        <v>5</v>
      </c>
      <c r="C735" s="121"/>
      <c r="D735" s="53" t="s">
        <v>652</v>
      </c>
      <c r="E735" s="23"/>
      <c r="F735" s="187" t="s">
        <v>141</v>
      </c>
      <c r="G735" s="139">
        <v>1</v>
      </c>
      <c r="H735" s="52">
        <v>516.53</v>
      </c>
      <c r="I735" s="100">
        <f>G735*H735</f>
        <v>516.53</v>
      </c>
    </row>
    <row r="736" spans="1:10" s="10" customFormat="1" x14ac:dyDescent="0.2">
      <c r="A736" s="53"/>
      <c r="B736" s="121"/>
      <c r="C736" s="121"/>
      <c r="D736" s="53"/>
      <c r="E736" s="23"/>
      <c r="F736" s="187"/>
      <c r="G736" s="139"/>
      <c r="H736" s="52"/>
      <c r="I736" s="86"/>
    </row>
    <row r="737" spans="1:9" s="10" customFormat="1" x14ac:dyDescent="0.2">
      <c r="A737" s="53" t="s">
        <v>135</v>
      </c>
      <c r="B737" s="121">
        <v>6</v>
      </c>
      <c r="C737" s="121"/>
      <c r="D737" s="53" t="s">
        <v>653</v>
      </c>
      <c r="E737" s="23"/>
      <c r="F737" s="187" t="s">
        <v>141</v>
      </c>
      <c r="G737" s="139">
        <v>1</v>
      </c>
      <c r="H737" s="52">
        <v>366.39</v>
      </c>
      <c r="I737" s="100">
        <f>G737*H737</f>
        <v>366.39</v>
      </c>
    </row>
    <row r="738" spans="1:9" s="10" customFormat="1" x14ac:dyDescent="0.2">
      <c r="A738" s="53" t="s">
        <v>135</v>
      </c>
      <c r="B738" s="121"/>
      <c r="C738" s="121"/>
      <c r="D738" s="66"/>
      <c r="E738" s="23"/>
      <c r="F738" s="188"/>
      <c r="G738" s="142"/>
      <c r="H738" s="93"/>
      <c r="I738" s="86"/>
    </row>
    <row r="739" spans="1:9" s="10" customFormat="1" x14ac:dyDescent="0.2">
      <c r="A739" s="53" t="s">
        <v>135</v>
      </c>
      <c r="B739" s="122"/>
      <c r="C739" s="122"/>
      <c r="D739" s="64" t="s">
        <v>110</v>
      </c>
      <c r="E739" s="23"/>
      <c r="F739" s="187"/>
      <c r="G739" s="139"/>
      <c r="H739" s="52"/>
      <c r="I739" s="86"/>
    </row>
    <row r="740" spans="1:9" s="10" customFormat="1" x14ac:dyDescent="0.2">
      <c r="A740" s="53" t="s">
        <v>135</v>
      </c>
      <c r="B740" s="121" t="s">
        <v>83</v>
      </c>
      <c r="C740" s="121"/>
      <c r="D740" s="17" t="s">
        <v>654</v>
      </c>
      <c r="E740" s="23"/>
      <c r="F740" s="187" t="s">
        <v>141</v>
      </c>
      <c r="G740" s="139">
        <v>1</v>
      </c>
      <c r="H740" s="52">
        <v>200</v>
      </c>
      <c r="I740" s="100">
        <f>G740*H740</f>
        <v>200</v>
      </c>
    </row>
    <row r="741" spans="1:9" s="10" customFormat="1" x14ac:dyDescent="0.2">
      <c r="A741" s="53" t="s">
        <v>135</v>
      </c>
      <c r="B741" s="113"/>
      <c r="C741" s="113"/>
      <c r="D741" s="29"/>
      <c r="E741" s="72"/>
      <c r="F741" s="173"/>
      <c r="G741" s="143"/>
      <c r="H741" s="161"/>
      <c r="I741" s="106"/>
    </row>
    <row r="742" spans="1:9" s="10" customFormat="1" x14ac:dyDescent="0.2">
      <c r="A742" s="53" t="s">
        <v>135</v>
      </c>
      <c r="B742" s="119">
        <v>8</v>
      </c>
      <c r="C742" s="119"/>
      <c r="D742" s="25" t="s">
        <v>646</v>
      </c>
      <c r="E742" s="23"/>
      <c r="F742" s="175" t="s">
        <v>141</v>
      </c>
      <c r="G742" s="167">
        <v>2</v>
      </c>
      <c r="H742" s="52">
        <v>10</v>
      </c>
      <c r="I742" s="100">
        <f>G742*H742</f>
        <v>20</v>
      </c>
    </row>
    <row r="743" spans="1:9" s="10" customFormat="1" x14ac:dyDescent="0.2">
      <c r="A743" s="53" t="s">
        <v>135</v>
      </c>
      <c r="B743" s="119"/>
      <c r="C743" s="119"/>
      <c r="D743" s="25"/>
      <c r="E743" s="23"/>
      <c r="F743" s="175"/>
      <c r="G743" s="167"/>
      <c r="H743" s="52"/>
      <c r="I743" s="86"/>
    </row>
    <row r="744" spans="1:9" s="10" customFormat="1" x14ac:dyDescent="0.2">
      <c r="A744" s="53" t="s">
        <v>135</v>
      </c>
      <c r="B744" s="119">
        <v>9</v>
      </c>
      <c r="C744" s="119"/>
      <c r="D744" s="25" t="s">
        <v>647</v>
      </c>
      <c r="E744" s="23"/>
      <c r="F744" s="175" t="s">
        <v>169</v>
      </c>
      <c r="G744" s="167">
        <v>20</v>
      </c>
      <c r="H744" s="52">
        <v>1.5</v>
      </c>
      <c r="I744" s="100">
        <f>G744*H744</f>
        <v>30</v>
      </c>
    </row>
    <row r="745" spans="1:9" s="10" customFormat="1" x14ac:dyDescent="0.2">
      <c r="A745" s="53" t="s">
        <v>135</v>
      </c>
      <c r="B745" s="119"/>
      <c r="C745" s="119"/>
      <c r="D745" s="25"/>
      <c r="E745" s="23"/>
      <c r="F745" s="175"/>
      <c r="G745" s="167"/>
      <c r="H745" s="52"/>
      <c r="I745" s="86"/>
    </row>
    <row r="746" spans="1:9" s="10" customFormat="1" x14ac:dyDescent="0.2">
      <c r="A746" s="53" t="s">
        <v>135</v>
      </c>
      <c r="B746" s="119">
        <v>10</v>
      </c>
      <c r="C746" s="119"/>
      <c r="D746" s="25" t="s">
        <v>648</v>
      </c>
      <c r="E746" s="23"/>
      <c r="F746" s="175" t="s">
        <v>169</v>
      </c>
      <c r="G746" s="167">
        <v>70</v>
      </c>
      <c r="H746" s="52">
        <v>1.2</v>
      </c>
      <c r="I746" s="100">
        <f>G746*H746</f>
        <v>84</v>
      </c>
    </row>
    <row r="747" spans="1:9" s="10" customFormat="1" x14ac:dyDescent="0.2">
      <c r="A747" s="53" t="s">
        <v>135</v>
      </c>
      <c r="B747" s="119"/>
      <c r="C747" s="119"/>
      <c r="D747" s="25"/>
      <c r="E747" s="23"/>
      <c r="F747" s="175"/>
      <c r="G747" s="167"/>
      <c r="H747" s="52"/>
      <c r="I747" s="86"/>
    </row>
    <row r="748" spans="1:9" s="10" customFormat="1" x14ac:dyDescent="0.2">
      <c r="A748" s="53" t="s">
        <v>135</v>
      </c>
      <c r="B748" s="119">
        <v>11</v>
      </c>
      <c r="C748" s="119"/>
      <c r="D748" s="67" t="s">
        <v>24</v>
      </c>
      <c r="E748" s="54"/>
      <c r="F748" s="189" t="s">
        <v>169</v>
      </c>
      <c r="G748" s="141">
        <v>90</v>
      </c>
      <c r="H748" s="52">
        <v>0.9</v>
      </c>
      <c r="I748" s="100">
        <f>G748*H748</f>
        <v>81</v>
      </c>
    </row>
    <row r="749" spans="1:9" s="10" customFormat="1" x14ac:dyDescent="0.2">
      <c r="A749" s="53" t="s">
        <v>135</v>
      </c>
      <c r="B749" s="113"/>
      <c r="C749" s="113"/>
      <c r="D749" s="29"/>
      <c r="E749" s="72"/>
      <c r="F749" s="173"/>
      <c r="G749" s="143"/>
      <c r="H749" s="161"/>
      <c r="I749" s="106"/>
    </row>
    <row r="750" spans="1:9" s="10" customFormat="1" ht="16.5" thickBot="1" x14ac:dyDescent="0.25">
      <c r="A750" s="49" t="s">
        <v>135</v>
      </c>
      <c r="B750" s="117" t="s">
        <v>136</v>
      </c>
      <c r="C750" s="117"/>
      <c r="D750" s="50" t="s">
        <v>624</v>
      </c>
      <c r="E750" s="78"/>
      <c r="F750" s="178"/>
      <c r="G750" s="168"/>
      <c r="H750" s="155"/>
      <c r="I750" s="101">
        <f>SUM(I727:I749)</f>
        <v>3193.6</v>
      </c>
    </row>
    <row r="751" spans="1:9" s="10" customFormat="1" ht="16.5" thickTop="1" x14ac:dyDescent="0.2">
      <c r="A751" s="29"/>
      <c r="B751" s="113"/>
      <c r="C751" s="113"/>
      <c r="D751" s="32"/>
      <c r="E751" s="72"/>
      <c r="F751" s="173"/>
      <c r="G751" s="143"/>
      <c r="H751" s="161"/>
      <c r="I751" s="92"/>
    </row>
    <row r="752" spans="1:9" s="10" customFormat="1" x14ac:dyDescent="0.2">
      <c r="A752" s="53"/>
      <c r="B752" s="116"/>
      <c r="C752" s="116"/>
      <c r="D752" s="39"/>
      <c r="E752" s="40"/>
      <c r="F752" s="62"/>
      <c r="G752" s="137"/>
      <c r="H752" s="41"/>
      <c r="I752" s="92"/>
    </row>
    <row r="753" spans="1:9" s="10" customFormat="1" x14ac:dyDescent="0.2">
      <c r="A753" s="29" t="s">
        <v>90</v>
      </c>
      <c r="B753" s="113" t="s">
        <v>90</v>
      </c>
      <c r="C753" s="113"/>
      <c r="D753" s="32" t="s">
        <v>377</v>
      </c>
      <c r="E753" s="72"/>
      <c r="F753" s="171" t="s">
        <v>31</v>
      </c>
      <c r="G753" s="164" t="s">
        <v>32</v>
      </c>
      <c r="H753" s="147" t="s">
        <v>33</v>
      </c>
      <c r="I753" s="95" t="s">
        <v>34</v>
      </c>
    </row>
    <row r="754" spans="1:9" s="10" customFormat="1" x14ac:dyDescent="0.2">
      <c r="A754" s="53" t="s">
        <v>90</v>
      </c>
      <c r="B754" s="116"/>
      <c r="C754" s="116"/>
      <c r="D754" s="39"/>
      <c r="E754" s="40"/>
      <c r="F754" s="62"/>
      <c r="G754" s="137"/>
      <c r="H754" s="41"/>
      <c r="I754" s="92"/>
    </row>
    <row r="755" spans="1:9" s="10" customFormat="1" x14ac:dyDescent="0.2">
      <c r="A755" s="53" t="s">
        <v>90</v>
      </c>
      <c r="B755" s="111"/>
      <c r="C755" s="111"/>
      <c r="D755" s="45" t="s">
        <v>378</v>
      </c>
      <c r="E755" s="40"/>
      <c r="F755" s="62"/>
      <c r="G755" s="137"/>
      <c r="H755" s="41"/>
      <c r="I755" s="92"/>
    </row>
    <row r="756" spans="1:9" s="10" customFormat="1" ht="271.5" customHeight="1" x14ac:dyDescent="0.2">
      <c r="A756" s="53" t="s">
        <v>90</v>
      </c>
      <c r="B756" s="116" t="s">
        <v>44</v>
      </c>
      <c r="C756" s="116"/>
      <c r="D756" s="39" t="s">
        <v>663</v>
      </c>
      <c r="E756" s="23"/>
      <c r="F756" s="62" t="s">
        <v>141</v>
      </c>
      <c r="G756" s="136">
        <v>1</v>
      </c>
      <c r="H756" s="41">
        <v>569.59</v>
      </c>
      <c r="I756" s="100">
        <f>G756*H756</f>
        <v>569.59</v>
      </c>
    </row>
    <row r="757" spans="1:9" s="10" customFormat="1" ht="18" customHeight="1" x14ac:dyDescent="0.2">
      <c r="A757" s="53"/>
      <c r="B757" s="116"/>
      <c r="C757" s="116"/>
      <c r="D757" s="39"/>
      <c r="E757" s="23"/>
      <c r="F757" s="62"/>
      <c r="G757" s="136"/>
      <c r="H757" s="41"/>
      <c r="I757" s="92"/>
    </row>
    <row r="758" spans="1:9" s="10" customFormat="1" x14ac:dyDescent="0.2">
      <c r="A758" s="53" t="s">
        <v>90</v>
      </c>
      <c r="B758" s="111"/>
      <c r="C758" s="111"/>
      <c r="D758" s="45" t="s">
        <v>379</v>
      </c>
      <c r="E758" s="23"/>
      <c r="F758" s="62"/>
      <c r="G758" s="136"/>
      <c r="H758" s="41"/>
      <c r="I758" s="92"/>
    </row>
    <row r="759" spans="1:9" s="10" customFormat="1" ht="141.75" x14ac:dyDescent="0.2">
      <c r="A759" s="53" t="s">
        <v>90</v>
      </c>
      <c r="B759" s="116" t="s">
        <v>45</v>
      </c>
      <c r="C759" s="116"/>
      <c r="D759" s="39" t="s">
        <v>664</v>
      </c>
      <c r="E759" s="23"/>
      <c r="F759" s="62" t="s">
        <v>141</v>
      </c>
      <c r="G759" s="136">
        <v>5</v>
      </c>
      <c r="H759" s="41">
        <v>120.21</v>
      </c>
      <c r="I759" s="100">
        <f>G759*H759</f>
        <v>601.04999999999995</v>
      </c>
    </row>
    <row r="760" spans="1:9" s="10" customFormat="1" x14ac:dyDescent="0.2">
      <c r="A760" s="53"/>
      <c r="B760" s="116"/>
      <c r="C760" s="116"/>
      <c r="D760" s="39"/>
      <c r="E760" s="23"/>
      <c r="F760" s="62"/>
      <c r="G760" s="136"/>
      <c r="H760" s="41"/>
      <c r="I760" s="92"/>
    </row>
    <row r="761" spans="1:9" s="10" customFormat="1" x14ac:dyDescent="0.2">
      <c r="A761" s="53" t="s">
        <v>90</v>
      </c>
      <c r="B761" s="111"/>
      <c r="C761" s="111"/>
      <c r="D761" s="45" t="s">
        <v>380</v>
      </c>
      <c r="E761" s="23"/>
      <c r="F761" s="62"/>
      <c r="G761" s="136"/>
      <c r="H761" s="41"/>
      <c r="I761" s="92"/>
    </row>
    <row r="762" spans="1:9" s="10" customFormat="1" ht="128.25" customHeight="1" x14ac:dyDescent="0.2">
      <c r="A762" s="53" t="s">
        <v>90</v>
      </c>
      <c r="B762" s="116" t="s">
        <v>79</v>
      </c>
      <c r="C762" s="116"/>
      <c r="D762" s="39" t="s">
        <v>665</v>
      </c>
      <c r="E762" s="23"/>
      <c r="F762" s="62" t="s">
        <v>141</v>
      </c>
      <c r="G762" s="136">
        <v>6</v>
      </c>
      <c r="H762" s="41">
        <v>100.27</v>
      </c>
      <c r="I762" s="100">
        <f>G762*H762</f>
        <v>601.62</v>
      </c>
    </row>
    <row r="763" spans="1:9" s="10" customFormat="1" ht="15" customHeight="1" x14ac:dyDescent="0.2">
      <c r="A763" s="53"/>
      <c r="B763" s="116"/>
      <c r="C763" s="116"/>
      <c r="D763" s="39"/>
      <c r="E763" s="23"/>
      <c r="F763" s="62"/>
      <c r="G763" s="136"/>
      <c r="H763" s="41"/>
      <c r="I763" s="92"/>
    </row>
    <row r="764" spans="1:9" s="10" customFormat="1" x14ac:dyDescent="0.2">
      <c r="A764" s="53" t="s">
        <v>90</v>
      </c>
      <c r="B764" s="111"/>
      <c r="C764" s="111"/>
      <c r="D764" s="45" t="s">
        <v>381</v>
      </c>
      <c r="E764" s="23"/>
      <c r="F764" s="62"/>
      <c r="G764" s="136"/>
      <c r="H764" s="41"/>
      <c r="I764" s="92"/>
    </row>
    <row r="765" spans="1:9" s="10" customFormat="1" ht="31.5" x14ac:dyDescent="0.2">
      <c r="A765" s="53" t="s">
        <v>90</v>
      </c>
      <c r="B765" s="116" t="s">
        <v>80</v>
      </c>
      <c r="C765" s="116"/>
      <c r="D765" s="39" t="s">
        <v>666</v>
      </c>
      <c r="E765" s="23"/>
      <c r="F765" s="62" t="s">
        <v>141</v>
      </c>
      <c r="G765" s="136">
        <v>10</v>
      </c>
      <c r="H765" s="41">
        <v>35.17</v>
      </c>
      <c r="I765" s="100">
        <f>G765*H765</f>
        <v>351.70000000000005</v>
      </c>
    </row>
    <row r="766" spans="1:9" s="10" customFormat="1" x14ac:dyDescent="0.2">
      <c r="A766" s="53"/>
      <c r="B766" s="116"/>
      <c r="C766" s="116"/>
      <c r="D766" s="39"/>
      <c r="E766" s="23"/>
      <c r="F766" s="62"/>
      <c r="G766" s="136"/>
      <c r="H766" s="41"/>
      <c r="I766" s="92"/>
    </row>
    <row r="767" spans="1:9" s="10" customFormat="1" x14ac:dyDescent="0.2">
      <c r="A767" s="53" t="s">
        <v>90</v>
      </c>
      <c r="B767" s="111"/>
      <c r="C767" s="111"/>
      <c r="D767" s="45" t="s">
        <v>382</v>
      </c>
      <c r="E767" s="23"/>
      <c r="F767" s="62"/>
      <c r="G767" s="136"/>
      <c r="H767" s="41"/>
      <c r="I767" s="92"/>
    </row>
    <row r="768" spans="1:9" s="10" customFormat="1" ht="36.75" customHeight="1" x14ac:dyDescent="0.2">
      <c r="A768" s="53" t="s">
        <v>90</v>
      </c>
      <c r="B768" s="116" t="s">
        <v>81</v>
      </c>
      <c r="C768" s="116"/>
      <c r="D768" s="39" t="s">
        <v>667</v>
      </c>
      <c r="E768" s="23"/>
      <c r="F768" s="62" t="s">
        <v>169</v>
      </c>
      <c r="G768" s="136">
        <v>230</v>
      </c>
      <c r="H768" s="41">
        <v>1.1200000000000001</v>
      </c>
      <c r="I768" s="100">
        <f>G768*H768</f>
        <v>257.60000000000002</v>
      </c>
    </row>
    <row r="769" spans="1:9" s="10" customFormat="1" x14ac:dyDescent="0.2">
      <c r="A769" s="53"/>
      <c r="B769" s="116"/>
      <c r="C769" s="116"/>
      <c r="D769" s="39"/>
      <c r="E769" s="23"/>
      <c r="F769" s="62"/>
      <c r="G769" s="136"/>
      <c r="H769" s="41"/>
      <c r="I769" s="92"/>
    </row>
    <row r="770" spans="1:9" s="10" customFormat="1" ht="31.5" x14ac:dyDescent="0.2">
      <c r="A770" s="53" t="s">
        <v>90</v>
      </c>
      <c r="B770" s="116" t="s">
        <v>82</v>
      </c>
      <c r="C770" s="116"/>
      <c r="D770" s="39" t="s">
        <v>668</v>
      </c>
      <c r="E770" s="23"/>
      <c r="F770" s="62" t="s">
        <v>141</v>
      </c>
      <c r="G770" s="136">
        <v>22</v>
      </c>
      <c r="H770" s="41">
        <v>2.38</v>
      </c>
      <c r="I770" s="100">
        <f>G770*H770</f>
        <v>52.36</v>
      </c>
    </row>
    <row r="771" spans="1:9" s="10" customFormat="1" x14ac:dyDescent="0.2">
      <c r="A771" s="53"/>
      <c r="B771" s="116"/>
      <c r="C771" s="116"/>
      <c r="D771" s="39"/>
      <c r="E771" s="23"/>
      <c r="F771" s="62"/>
      <c r="G771" s="136"/>
      <c r="H771" s="41"/>
      <c r="I771" s="92"/>
    </row>
    <row r="772" spans="1:9" s="10" customFormat="1" x14ac:dyDescent="0.2">
      <c r="A772" s="53" t="s">
        <v>90</v>
      </c>
      <c r="B772" s="111"/>
      <c r="C772" s="111"/>
      <c r="D772" s="45" t="s">
        <v>383</v>
      </c>
      <c r="E772" s="23"/>
      <c r="F772" s="62"/>
      <c r="G772" s="136"/>
      <c r="H772" s="41"/>
      <c r="I772" s="92"/>
    </row>
    <row r="773" spans="1:9" s="10" customFormat="1" x14ac:dyDescent="0.2">
      <c r="A773" s="53" t="s">
        <v>90</v>
      </c>
      <c r="B773" s="116" t="s">
        <v>83</v>
      </c>
      <c r="C773" s="116"/>
      <c r="D773" s="39" t="s">
        <v>384</v>
      </c>
      <c r="E773" s="23"/>
      <c r="F773" s="62" t="s">
        <v>141</v>
      </c>
      <c r="G773" s="136">
        <v>1</v>
      </c>
      <c r="H773" s="41">
        <v>0.97</v>
      </c>
      <c r="I773" s="100">
        <f>G773*H773</f>
        <v>0.97</v>
      </c>
    </row>
    <row r="774" spans="1:9" s="10" customFormat="1" x14ac:dyDescent="0.2">
      <c r="A774" s="53" t="s">
        <v>90</v>
      </c>
      <c r="B774" s="111"/>
      <c r="C774" s="111"/>
      <c r="D774" s="45" t="s">
        <v>385</v>
      </c>
      <c r="E774" s="23"/>
      <c r="F774" s="62"/>
      <c r="G774" s="136"/>
      <c r="H774" s="41"/>
      <c r="I774" s="92"/>
    </row>
    <row r="775" spans="1:9" s="10" customFormat="1" ht="47.25" x14ac:dyDescent="0.2">
      <c r="A775" s="53" t="s">
        <v>90</v>
      </c>
      <c r="B775" s="116" t="s">
        <v>67</v>
      </c>
      <c r="C775" s="116"/>
      <c r="D775" s="39" t="s">
        <v>669</v>
      </c>
      <c r="E775" s="23"/>
      <c r="F775" s="62" t="s">
        <v>141</v>
      </c>
      <c r="G775" s="136">
        <v>3</v>
      </c>
      <c r="H775" s="41">
        <v>51.49</v>
      </c>
      <c r="I775" s="100">
        <f>G775*H775</f>
        <v>154.47</v>
      </c>
    </row>
    <row r="776" spans="1:9" s="10" customFormat="1" x14ac:dyDescent="0.2">
      <c r="A776" s="53" t="s">
        <v>90</v>
      </c>
      <c r="B776" s="111"/>
      <c r="C776" s="111"/>
      <c r="D776" s="45"/>
      <c r="E776" s="23"/>
      <c r="F776" s="62"/>
      <c r="G776" s="136"/>
      <c r="H776" s="41"/>
      <c r="I776" s="92"/>
    </row>
    <row r="777" spans="1:9" s="10" customFormat="1" x14ac:dyDescent="0.2">
      <c r="A777" s="53" t="s">
        <v>90</v>
      </c>
      <c r="B777" s="116" t="s">
        <v>65</v>
      </c>
      <c r="C777" s="116"/>
      <c r="D777" s="39" t="s">
        <v>386</v>
      </c>
      <c r="E777" s="23"/>
      <c r="F777" s="62" t="s">
        <v>141</v>
      </c>
      <c r="G777" s="136">
        <v>1</v>
      </c>
      <c r="H777" s="41">
        <v>200</v>
      </c>
      <c r="I777" s="100">
        <f>G777*H777</f>
        <v>200</v>
      </c>
    </row>
    <row r="778" spans="1:9" s="10" customFormat="1" x14ac:dyDescent="0.2">
      <c r="A778" s="53"/>
      <c r="B778" s="116"/>
      <c r="C778" s="116"/>
      <c r="D778" s="39"/>
      <c r="E778" s="23"/>
      <c r="F778" s="62"/>
      <c r="G778" s="136"/>
      <c r="H778" s="41"/>
      <c r="I778" s="92"/>
    </row>
    <row r="779" spans="1:9" s="10" customFormat="1" x14ac:dyDescent="0.2">
      <c r="A779" s="53" t="s">
        <v>90</v>
      </c>
      <c r="B779" s="116" t="s">
        <v>123</v>
      </c>
      <c r="C779" s="116"/>
      <c r="D779" s="39" t="s">
        <v>387</v>
      </c>
      <c r="E779" s="23"/>
      <c r="F779" s="62" t="s">
        <v>141</v>
      </c>
      <c r="G779" s="136">
        <v>11</v>
      </c>
      <c r="H779" s="41">
        <v>40</v>
      </c>
      <c r="I779" s="100">
        <f>G779*H779</f>
        <v>440</v>
      </c>
    </row>
    <row r="780" spans="1:9" s="10" customFormat="1" x14ac:dyDescent="0.2">
      <c r="A780" s="53" t="s">
        <v>90</v>
      </c>
      <c r="B780" s="116"/>
      <c r="C780" s="116"/>
      <c r="D780" s="39"/>
      <c r="E780" s="23"/>
      <c r="F780" s="62"/>
      <c r="G780" s="136"/>
      <c r="H780" s="41"/>
      <c r="I780" s="100"/>
    </row>
    <row r="781" spans="1:9" s="10" customFormat="1" x14ac:dyDescent="0.2">
      <c r="A781" s="53" t="s">
        <v>90</v>
      </c>
      <c r="B781" s="119">
        <v>11</v>
      </c>
      <c r="C781" s="119"/>
      <c r="D781" s="67" t="s">
        <v>24</v>
      </c>
      <c r="E781" s="54"/>
      <c r="F781" s="189" t="s">
        <v>169</v>
      </c>
      <c r="G781" s="141">
        <v>120</v>
      </c>
      <c r="H781" s="52">
        <v>0.9</v>
      </c>
      <c r="I781" s="100">
        <f>G781*H781</f>
        <v>108</v>
      </c>
    </row>
    <row r="782" spans="1:9" s="10" customFormat="1" x14ac:dyDescent="0.2">
      <c r="A782" s="53" t="s">
        <v>90</v>
      </c>
      <c r="B782" s="116"/>
      <c r="C782" s="116"/>
      <c r="D782" s="39"/>
      <c r="E782" s="23"/>
      <c r="F782" s="62"/>
      <c r="G782" s="136"/>
      <c r="H782" s="41"/>
      <c r="I782" s="100"/>
    </row>
    <row r="783" spans="1:9" s="10" customFormat="1" x14ac:dyDescent="0.2">
      <c r="A783" s="53" t="s">
        <v>90</v>
      </c>
      <c r="B783" s="111"/>
      <c r="C783" s="111"/>
      <c r="D783" s="39"/>
      <c r="E783" s="40"/>
      <c r="F783" s="62"/>
      <c r="G783" s="139"/>
      <c r="H783" s="41"/>
      <c r="I783" s="92"/>
    </row>
    <row r="784" spans="1:9" s="10" customFormat="1" ht="16.5" thickBot="1" x14ac:dyDescent="0.25">
      <c r="A784" s="49" t="s">
        <v>90</v>
      </c>
      <c r="B784" s="117" t="s">
        <v>136</v>
      </c>
      <c r="C784" s="117"/>
      <c r="D784" s="50" t="s">
        <v>625</v>
      </c>
      <c r="E784" s="78"/>
      <c r="F784" s="178"/>
      <c r="G784" s="168"/>
      <c r="H784" s="155"/>
      <c r="I784" s="101">
        <f>SUM(I754:I783)</f>
        <v>3337.3599999999997</v>
      </c>
    </row>
    <row r="785" spans="1:9" s="10" customFormat="1" ht="16.5" thickTop="1" x14ac:dyDescent="0.2">
      <c r="A785" s="26"/>
      <c r="B785" s="116"/>
      <c r="C785" s="116"/>
      <c r="D785" s="39"/>
      <c r="E785" s="40"/>
      <c r="F785" s="62"/>
      <c r="G785" s="137"/>
      <c r="H785" s="41"/>
      <c r="I785" s="92"/>
    </row>
    <row r="786" spans="1:9" s="10" customFormat="1" x14ac:dyDescent="0.2">
      <c r="A786" s="26"/>
      <c r="B786" s="116"/>
      <c r="C786" s="116"/>
      <c r="D786" s="39"/>
      <c r="E786" s="40"/>
      <c r="F786" s="62"/>
      <c r="G786" s="137"/>
      <c r="H786" s="41"/>
      <c r="I786" s="92"/>
    </row>
    <row r="787" spans="1:9" s="10" customFormat="1" x14ac:dyDescent="0.2">
      <c r="A787" s="29" t="s">
        <v>91</v>
      </c>
      <c r="B787" s="113" t="s">
        <v>91</v>
      </c>
      <c r="C787" s="113"/>
      <c r="D787" s="32" t="s">
        <v>388</v>
      </c>
      <c r="E787" s="72"/>
      <c r="F787" s="171" t="s">
        <v>31</v>
      </c>
      <c r="G787" s="164" t="s">
        <v>32</v>
      </c>
      <c r="H787" s="147" t="s">
        <v>33</v>
      </c>
      <c r="I787" s="95" t="s">
        <v>34</v>
      </c>
    </row>
    <row r="788" spans="1:9" s="10" customFormat="1" x14ac:dyDescent="0.2">
      <c r="A788" s="26" t="s">
        <v>91</v>
      </c>
      <c r="B788" s="116"/>
      <c r="C788" s="116"/>
      <c r="D788" s="39"/>
      <c r="E788" s="40"/>
      <c r="F788" s="62"/>
      <c r="G788" s="137"/>
      <c r="H788" s="41"/>
      <c r="I788" s="92"/>
    </row>
    <row r="789" spans="1:9" s="10" customFormat="1" x14ac:dyDescent="0.2">
      <c r="A789" s="26" t="s">
        <v>91</v>
      </c>
      <c r="B789" s="113"/>
      <c r="C789" s="113"/>
      <c r="D789" s="45" t="s">
        <v>670</v>
      </c>
      <c r="E789" s="40"/>
      <c r="F789" s="62"/>
      <c r="G789" s="137"/>
      <c r="H789" s="41"/>
      <c r="I789" s="92"/>
    </row>
    <row r="790" spans="1:9" s="10" customFormat="1" ht="126" x14ac:dyDescent="0.2">
      <c r="A790" s="26" t="s">
        <v>91</v>
      </c>
      <c r="B790" s="116" t="s">
        <v>44</v>
      </c>
      <c r="C790" s="116"/>
      <c r="D790" s="39" t="s">
        <v>671</v>
      </c>
      <c r="E790" s="72"/>
      <c r="F790" s="62" t="s">
        <v>141</v>
      </c>
      <c r="G790" s="136">
        <v>1</v>
      </c>
      <c r="H790" s="41">
        <v>179.89</v>
      </c>
      <c r="I790" s="100">
        <f>G790*H790</f>
        <v>179.89</v>
      </c>
    </row>
    <row r="791" spans="1:9" s="10" customFormat="1" x14ac:dyDescent="0.2">
      <c r="A791" s="26"/>
      <c r="B791" s="116"/>
      <c r="C791" s="116"/>
      <c r="D791" s="39"/>
      <c r="E791" s="72"/>
      <c r="F791" s="62"/>
      <c r="G791" s="136"/>
      <c r="H791" s="41"/>
      <c r="I791" s="92"/>
    </row>
    <row r="792" spans="1:9" s="10" customFormat="1" ht="47.25" x14ac:dyDescent="0.2">
      <c r="A792" s="26" t="s">
        <v>91</v>
      </c>
      <c r="B792" s="116" t="s">
        <v>45</v>
      </c>
      <c r="C792" s="116"/>
      <c r="D792" s="39" t="s">
        <v>672</v>
      </c>
      <c r="E792" s="72"/>
      <c r="F792" s="62" t="s">
        <v>141</v>
      </c>
      <c r="G792" s="136">
        <v>1</v>
      </c>
      <c r="H792" s="41">
        <v>108.29</v>
      </c>
      <c r="I792" s="100">
        <f>G792*H792</f>
        <v>108.29</v>
      </c>
    </row>
    <row r="793" spans="1:9" s="10" customFormat="1" x14ac:dyDescent="0.2">
      <c r="A793" s="26"/>
      <c r="B793" s="116"/>
      <c r="C793" s="116"/>
      <c r="D793" s="39"/>
      <c r="E793" s="72"/>
      <c r="F793" s="62"/>
      <c r="G793" s="136"/>
      <c r="H793" s="41"/>
      <c r="I793" s="92"/>
    </row>
    <row r="794" spans="1:9" s="10" customFormat="1" x14ac:dyDescent="0.2">
      <c r="A794" s="26"/>
      <c r="B794" s="116"/>
      <c r="C794" s="116"/>
      <c r="D794" s="39"/>
      <c r="E794" s="72"/>
      <c r="F794" s="62"/>
      <c r="G794" s="136"/>
      <c r="H794" s="41"/>
      <c r="I794" s="92"/>
    </row>
    <row r="795" spans="1:9" s="10" customFormat="1" ht="31.5" x14ac:dyDescent="0.2">
      <c r="A795" s="26" t="s">
        <v>91</v>
      </c>
      <c r="B795" s="116" t="s">
        <v>79</v>
      </c>
      <c r="C795" s="116"/>
      <c r="D795" s="39" t="s">
        <v>673</v>
      </c>
      <c r="E795" s="72"/>
      <c r="F795" s="62" t="s">
        <v>141</v>
      </c>
      <c r="G795" s="136">
        <v>1</v>
      </c>
      <c r="H795" s="41">
        <v>20.68</v>
      </c>
      <c r="I795" s="100">
        <f>G795*H795</f>
        <v>20.68</v>
      </c>
    </row>
    <row r="796" spans="1:9" s="10" customFormat="1" x14ac:dyDescent="0.2">
      <c r="A796" s="26"/>
      <c r="B796" s="116"/>
      <c r="C796" s="116"/>
      <c r="D796" s="39"/>
      <c r="E796" s="72"/>
      <c r="F796" s="62"/>
      <c r="G796" s="136"/>
      <c r="H796" s="41"/>
      <c r="I796" s="92"/>
    </row>
    <row r="797" spans="1:9" s="10" customFormat="1" ht="110.25" x14ac:dyDescent="0.2">
      <c r="A797" s="26" t="s">
        <v>91</v>
      </c>
      <c r="B797" s="116" t="s">
        <v>80</v>
      </c>
      <c r="C797" s="116"/>
      <c r="D797" s="39" t="s">
        <v>674</v>
      </c>
      <c r="E797" s="72"/>
      <c r="F797" s="62" t="s">
        <v>141</v>
      </c>
      <c r="G797" s="136">
        <v>1</v>
      </c>
      <c r="H797" s="41">
        <v>147.41</v>
      </c>
      <c r="I797" s="100">
        <f>G797*H797</f>
        <v>147.41</v>
      </c>
    </row>
    <row r="798" spans="1:9" s="10" customFormat="1" x14ac:dyDescent="0.2">
      <c r="A798" s="26"/>
      <c r="B798" s="116"/>
      <c r="C798" s="116"/>
      <c r="D798" s="39"/>
      <c r="E798" s="72"/>
      <c r="F798" s="62"/>
      <c r="G798" s="136"/>
      <c r="H798" s="41"/>
      <c r="I798" s="92"/>
    </row>
    <row r="799" spans="1:9" s="10" customFormat="1" x14ac:dyDescent="0.2">
      <c r="A799" s="26" t="s">
        <v>91</v>
      </c>
      <c r="B799" s="116" t="s">
        <v>81</v>
      </c>
      <c r="C799" s="116"/>
      <c r="D799" s="39" t="s">
        <v>675</v>
      </c>
      <c r="E799" s="72"/>
      <c r="F799" s="62" t="s">
        <v>141</v>
      </c>
      <c r="G799" s="136">
        <v>1</v>
      </c>
      <c r="H799" s="41">
        <v>37.29</v>
      </c>
      <c r="I799" s="100">
        <f>G799*H799</f>
        <v>37.29</v>
      </c>
    </row>
    <row r="800" spans="1:9" s="10" customFormat="1" x14ac:dyDescent="0.2">
      <c r="A800" s="26"/>
      <c r="B800" s="116"/>
      <c r="C800" s="116"/>
      <c r="D800" s="39"/>
      <c r="E800" s="72"/>
      <c r="F800" s="62"/>
      <c r="G800" s="136"/>
      <c r="H800" s="41"/>
      <c r="I800" s="92"/>
    </row>
    <row r="801" spans="1:9" s="10" customFormat="1" x14ac:dyDescent="0.25">
      <c r="A801" s="26" t="s">
        <v>91</v>
      </c>
      <c r="B801" s="113"/>
      <c r="C801" s="113"/>
      <c r="D801" s="59" t="s">
        <v>389</v>
      </c>
      <c r="E801" s="72"/>
      <c r="F801" s="62"/>
      <c r="G801" s="136"/>
      <c r="H801" s="41"/>
      <c r="I801" s="92"/>
    </row>
    <row r="802" spans="1:9" s="10" customFormat="1" ht="47.25" x14ac:dyDescent="0.2">
      <c r="A802" s="26" t="s">
        <v>91</v>
      </c>
      <c r="B802" s="116" t="s">
        <v>82</v>
      </c>
      <c r="C802" s="116"/>
      <c r="D802" s="39" t="s">
        <v>676</v>
      </c>
      <c r="E802" s="72"/>
      <c r="F802" s="62" t="s">
        <v>141</v>
      </c>
      <c r="G802" s="136">
        <v>2</v>
      </c>
      <c r="H802" s="41">
        <v>102.23</v>
      </c>
      <c r="I802" s="100">
        <f>G802*H802</f>
        <v>204.46</v>
      </c>
    </row>
    <row r="803" spans="1:9" s="10" customFormat="1" x14ac:dyDescent="0.2">
      <c r="A803" s="26"/>
      <c r="B803" s="116"/>
      <c r="C803" s="116"/>
      <c r="D803" s="39"/>
      <c r="E803" s="72"/>
      <c r="F803" s="62"/>
      <c r="G803" s="136"/>
      <c r="H803" s="41"/>
      <c r="I803" s="92"/>
    </row>
    <row r="804" spans="1:9" s="10" customFormat="1" x14ac:dyDescent="0.25">
      <c r="A804" s="26" t="s">
        <v>91</v>
      </c>
      <c r="B804" s="113"/>
      <c r="C804" s="113"/>
      <c r="D804" s="59" t="s">
        <v>390</v>
      </c>
      <c r="E804" s="72"/>
      <c r="F804" s="62"/>
      <c r="G804" s="136"/>
      <c r="H804" s="41"/>
      <c r="I804" s="92"/>
    </row>
    <row r="805" spans="1:9" s="10" customFormat="1" ht="78.75" x14ac:dyDescent="0.2">
      <c r="A805" s="26" t="s">
        <v>91</v>
      </c>
      <c r="B805" s="116" t="s">
        <v>83</v>
      </c>
      <c r="C805" s="116"/>
      <c r="D805" s="39" t="s">
        <v>677</v>
      </c>
      <c r="E805" s="72"/>
      <c r="F805" s="62" t="s">
        <v>141</v>
      </c>
      <c r="G805" s="136">
        <v>4</v>
      </c>
      <c r="H805" s="41">
        <v>36.85</v>
      </c>
      <c r="I805" s="100">
        <f>G805*H805</f>
        <v>147.4</v>
      </c>
    </row>
    <row r="806" spans="1:9" s="10" customFormat="1" x14ac:dyDescent="0.2">
      <c r="A806" s="26"/>
      <c r="B806" s="116"/>
      <c r="C806" s="116"/>
      <c r="D806" s="39"/>
      <c r="E806" s="72"/>
      <c r="F806" s="62"/>
      <c r="G806" s="136"/>
      <c r="H806" s="41"/>
      <c r="I806" s="92"/>
    </row>
    <row r="807" spans="1:9" s="10" customFormat="1" ht="47.25" x14ac:dyDescent="0.2">
      <c r="A807" s="26" t="s">
        <v>91</v>
      </c>
      <c r="B807" s="116" t="s">
        <v>67</v>
      </c>
      <c r="C807" s="116"/>
      <c r="D807" s="39" t="s">
        <v>678</v>
      </c>
      <c r="E807" s="72"/>
      <c r="F807" s="62" t="s">
        <v>141</v>
      </c>
      <c r="G807" s="136">
        <v>0.4</v>
      </c>
      <c r="H807" s="41">
        <v>37.39</v>
      </c>
      <c r="I807" s="100">
        <f>G807*H807</f>
        <v>14.956000000000001</v>
      </c>
    </row>
    <row r="808" spans="1:9" s="10" customFormat="1" x14ac:dyDescent="0.2">
      <c r="A808" s="26"/>
      <c r="B808" s="116"/>
      <c r="C808" s="116"/>
      <c r="D808" s="39"/>
      <c r="E808" s="72"/>
      <c r="F808" s="62"/>
      <c r="G808" s="136"/>
      <c r="H808" s="41"/>
      <c r="I808" s="92"/>
    </row>
    <row r="809" spans="1:9" s="10" customFormat="1" x14ac:dyDescent="0.25">
      <c r="A809" s="26" t="s">
        <v>91</v>
      </c>
      <c r="B809" s="113"/>
      <c r="C809" s="113"/>
      <c r="D809" s="59" t="s">
        <v>391</v>
      </c>
      <c r="E809" s="72"/>
      <c r="F809" s="62"/>
      <c r="G809" s="136"/>
      <c r="H809" s="41"/>
      <c r="I809" s="92"/>
    </row>
    <row r="810" spans="1:9" s="10" customFormat="1" ht="47.25" x14ac:dyDescent="0.2">
      <c r="A810" s="26" t="s">
        <v>91</v>
      </c>
      <c r="B810" s="116" t="s">
        <v>65</v>
      </c>
      <c r="C810" s="116"/>
      <c r="D810" s="39" t="s">
        <v>679</v>
      </c>
      <c r="E810" s="72"/>
      <c r="F810" s="62" t="s">
        <v>141</v>
      </c>
      <c r="G810" s="136">
        <v>1</v>
      </c>
      <c r="H810" s="41">
        <v>19.07</v>
      </c>
      <c r="I810" s="100">
        <f>G810*H810</f>
        <v>19.07</v>
      </c>
    </row>
    <row r="811" spans="1:9" s="10" customFormat="1" x14ac:dyDescent="0.2">
      <c r="A811" s="26" t="s">
        <v>91</v>
      </c>
      <c r="B811" s="116"/>
      <c r="C811" s="116"/>
      <c r="D811" s="39"/>
      <c r="E811" s="72"/>
      <c r="F811" s="62"/>
      <c r="G811" s="136"/>
      <c r="H811" s="41"/>
      <c r="I811" s="92"/>
    </row>
    <row r="812" spans="1:9" s="10" customFormat="1" x14ac:dyDescent="0.2">
      <c r="A812" s="26" t="s">
        <v>91</v>
      </c>
      <c r="B812" s="113"/>
      <c r="C812" s="113"/>
      <c r="D812" s="45" t="s">
        <v>110</v>
      </c>
      <c r="E812" s="72"/>
      <c r="F812" s="62"/>
      <c r="G812" s="136"/>
      <c r="H812" s="41"/>
      <c r="I812" s="92"/>
    </row>
    <row r="813" spans="1:9" s="10" customFormat="1" x14ac:dyDescent="0.2">
      <c r="A813" s="26" t="s">
        <v>91</v>
      </c>
      <c r="B813" s="116" t="s">
        <v>123</v>
      </c>
      <c r="C813" s="116"/>
      <c r="D813" s="39" t="s">
        <v>392</v>
      </c>
      <c r="E813" s="72"/>
      <c r="F813" s="62" t="s">
        <v>141</v>
      </c>
      <c r="G813" s="136">
        <v>1</v>
      </c>
      <c r="H813" s="41">
        <v>200</v>
      </c>
      <c r="I813" s="100">
        <f>G813*H813</f>
        <v>200</v>
      </c>
    </row>
    <row r="814" spans="1:9" s="10" customFormat="1" x14ac:dyDescent="0.2">
      <c r="A814" s="26"/>
      <c r="B814" s="116"/>
      <c r="C814" s="116"/>
      <c r="D814" s="39"/>
      <c r="E814" s="72"/>
      <c r="F814" s="62"/>
      <c r="G814" s="136"/>
      <c r="H814" s="41"/>
      <c r="I814" s="92"/>
    </row>
    <row r="815" spans="1:9" s="10" customFormat="1" x14ac:dyDescent="0.2">
      <c r="A815" s="26" t="s">
        <v>91</v>
      </c>
      <c r="B815" s="116" t="s">
        <v>66</v>
      </c>
      <c r="C815" s="116"/>
      <c r="D815" s="39" t="s">
        <v>393</v>
      </c>
      <c r="E815" s="72"/>
      <c r="F815" s="62" t="s">
        <v>141</v>
      </c>
      <c r="G815" s="136">
        <v>4</v>
      </c>
      <c r="H815" s="41">
        <v>15</v>
      </c>
      <c r="I815" s="100">
        <f>G815*H815</f>
        <v>60</v>
      </c>
    </row>
    <row r="816" spans="1:9" s="10" customFormat="1" x14ac:dyDescent="0.2">
      <c r="A816" s="26" t="s">
        <v>91</v>
      </c>
      <c r="B816" s="113"/>
      <c r="C816" s="113"/>
      <c r="D816" s="29"/>
      <c r="E816" s="40"/>
      <c r="F816" s="62"/>
      <c r="G816" s="143"/>
      <c r="H816" s="41"/>
      <c r="I816" s="92"/>
    </row>
    <row r="817" spans="1:9" s="10" customFormat="1" x14ac:dyDescent="0.2">
      <c r="A817" s="26" t="s">
        <v>91</v>
      </c>
      <c r="B817" s="116">
        <v>12</v>
      </c>
      <c r="C817" s="116"/>
      <c r="D817" s="17" t="s">
        <v>680</v>
      </c>
      <c r="E817" s="40"/>
      <c r="F817" s="62" t="s">
        <v>169</v>
      </c>
      <c r="G817" s="139">
        <v>130</v>
      </c>
      <c r="H817" s="41">
        <v>2</v>
      </c>
      <c r="I817" s="100">
        <f>G817*H817</f>
        <v>260</v>
      </c>
    </row>
    <row r="818" spans="1:9" s="10" customFormat="1" x14ac:dyDescent="0.2">
      <c r="A818" s="26" t="s">
        <v>91</v>
      </c>
      <c r="B818" s="113"/>
      <c r="C818" s="113"/>
      <c r="D818" s="17"/>
      <c r="E818" s="40"/>
      <c r="F818" s="62"/>
      <c r="G818" s="139"/>
      <c r="H818" s="41"/>
      <c r="I818" s="92"/>
    </row>
    <row r="819" spans="1:9" s="10" customFormat="1" x14ac:dyDescent="0.2">
      <c r="A819" s="26" t="s">
        <v>91</v>
      </c>
      <c r="B819" s="116" t="s">
        <v>84</v>
      </c>
      <c r="C819" s="116"/>
      <c r="D819" s="17" t="s">
        <v>681</v>
      </c>
      <c r="E819" s="40"/>
      <c r="F819" s="62" t="s">
        <v>169</v>
      </c>
      <c r="G819" s="139">
        <v>120</v>
      </c>
      <c r="H819" s="41">
        <v>2</v>
      </c>
      <c r="I819" s="100">
        <f>G819*H819</f>
        <v>240</v>
      </c>
    </row>
    <row r="820" spans="1:9" s="10" customFormat="1" x14ac:dyDescent="0.2">
      <c r="A820" s="26"/>
      <c r="B820" s="116"/>
      <c r="C820" s="116"/>
      <c r="D820" s="29"/>
      <c r="E820" s="40"/>
      <c r="F820" s="62"/>
      <c r="G820" s="143"/>
      <c r="H820" s="41"/>
      <c r="I820" s="92"/>
    </row>
    <row r="821" spans="1:9" s="10" customFormat="1" ht="16.5" thickBot="1" x14ac:dyDescent="0.25">
      <c r="A821" s="49" t="s">
        <v>91</v>
      </c>
      <c r="B821" s="117" t="s">
        <v>136</v>
      </c>
      <c r="C821" s="117"/>
      <c r="D821" s="50" t="s">
        <v>623</v>
      </c>
      <c r="E821" s="78"/>
      <c r="F821" s="178"/>
      <c r="G821" s="168"/>
      <c r="H821" s="155"/>
      <c r="I821" s="101">
        <f>SUM(I788:I820)</f>
        <v>1639.4459999999999</v>
      </c>
    </row>
    <row r="822" spans="1:9" s="10" customFormat="1" ht="16.5" thickTop="1" x14ac:dyDescent="0.2">
      <c r="A822" s="26"/>
      <c r="B822" s="116"/>
      <c r="C822" s="116"/>
      <c r="D822" s="39"/>
      <c r="E822" s="40"/>
      <c r="F822" s="62"/>
      <c r="G822" s="137"/>
      <c r="H822" s="41"/>
      <c r="I822" s="92"/>
    </row>
    <row r="823" spans="1:9" s="10" customFormat="1" x14ac:dyDescent="0.2">
      <c r="A823" s="26"/>
      <c r="B823" s="116"/>
      <c r="C823" s="116"/>
      <c r="D823" s="39"/>
      <c r="E823" s="40"/>
      <c r="F823" s="62"/>
      <c r="G823" s="137"/>
      <c r="H823" s="41"/>
      <c r="I823" s="92"/>
    </row>
    <row r="824" spans="1:9" s="10" customFormat="1" x14ac:dyDescent="0.2">
      <c r="A824" s="37" t="s">
        <v>92</v>
      </c>
      <c r="B824" s="113" t="s">
        <v>92</v>
      </c>
      <c r="C824" s="113"/>
      <c r="D824" s="60" t="s">
        <v>395</v>
      </c>
      <c r="E824" s="79"/>
      <c r="F824" s="171" t="s">
        <v>31</v>
      </c>
      <c r="G824" s="164" t="s">
        <v>32</v>
      </c>
      <c r="H824" s="147" t="s">
        <v>33</v>
      </c>
      <c r="I824" s="95" t="s">
        <v>34</v>
      </c>
    </row>
    <row r="825" spans="1:9" s="10" customFormat="1" x14ac:dyDescent="0.2">
      <c r="A825" s="26" t="s">
        <v>92</v>
      </c>
      <c r="B825" s="116"/>
      <c r="C825" s="116"/>
      <c r="D825" s="39"/>
      <c r="E825" s="72"/>
      <c r="F825" s="62"/>
      <c r="G825" s="136"/>
      <c r="H825" s="41"/>
      <c r="I825" s="92"/>
    </row>
    <row r="826" spans="1:9" s="10" customFormat="1" x14ac:dyDescent="0.2">
      <c r="A826" s="26" t="s">
        <v>92</v>
      </c>
      <c r="B826" s="113"/>
      <c r="C826" s="113"/>
      <c r="D826" s="45" t="s">
        <v>101</v>
      </c>
      <c r="E826" s="72"/>
      <c r="F826" s="62"/>
      <c r="G826" s="136"/>
      <c r="H826" s="41"/>
      <c r="I826" s="92"/>
    </row>
    <row r="827" spans="1:9" s="10" customFormat="1" ht="189" x14ac:dyDescent="0.2">
      <c r="A827" s="26" t="s">
        <v>92</v>
      </c>
      <c r="B827" s="116" t="s">
        <v>396</v>
      </c>
      <c r="C827" s="116"/>
      <c r="D827" s="39" t="s">
        <v>111</v>
      </c>
      <c r="E827" s="72"/>
      <c r="F827" s="62" t="s">
        <v>141</v>
      </c>
      <c r="G827" s="136">
        <v>1</v>
      </c>
      <c r="H827" s="41">
        <v>1138.33</v>
      </c>
      <c r="I827" s="100">
        <f>G827*H827</f>
        <v>1138.33</v>
      </c>
    </row>
    <row r="828" spans="1:9" s="10" customFormat="1" x14ac:dyDescent="0.2">
      <c r="A828" s="26"/>
      <c r="B828" s="116"/>
      <c r="C828" s="116"/>
      <c r="D828" s="39"/>
      <c r="E828" s="72"/>
      <c r="F828" s="62"/>
      <c r="G828" s="136"/>
      <c r="H828" s="41"/>
      <c r="I828" s="92"/>
    </row>
    <row r="829" spans="1:9" s="10" customFormat="1" x14ac:dyDescent="0.2">
      <c r="A829" s="26" t="s">
        <v>92</v>
      </c>
      <c r="B829" s="116" t="s">
        <v>397</v>
      </c>
      <c r="C829" s="116"/>
      <c r="D829" s="39" t="s">
        <v>94</v>
      </c>
      <c r="E829" s="72"/>
      <c r="F829" s="62" t="s">
        <v>141</v>
      </c>
      <c r="G829" s="136">
        <v>1</v>
      </c>
      <c r="H829" s="41">
        <v>55.07</v>
      </c>
      <c r="I829" s="100">
        <f>G829*H829</f>
        <v>55.07</v>
      </c>
    </row>
    <row r="830" spans="1:9" s="10" customFormat="1" x14ac:dyDescent="0.2">
      <c r="A830" s="26"/>
      <c r="B830" s="116"/>
      <c r="C830" s="116"/>
      <c r="D830" s="39"/>
      <c r="E830" s="72"/>
      <c r="F830" s="62"/>
      <c r="G830" s="136"/>
      <c r="H830" s="41"/>
      <c r="I830" s="92"/>
    </row>
    <row r="831" spans="1:9" s="10" customFormat="1" x14ac:dyDescent="0.2">
      <c r="A831" s="26" t="s">
        <v>92</v>
      </c>
      <c r="B831" s="113"/>
      <c r="C831" s="113"/>
      <c r="D831" s="45" t="s">
        <v>102</v>
      </c>
      <c r="E831" s="72"/>
      <c r="F831" s="62"/>
      <c r="G831" s="136"/>
      <c r="H831" s="41"/>
      <c r="I831" s="92"/>
    </row>
    <row r="832" spans="1:9" s="10" customFormat="1" ht="94.5" x14ac:dyDescent="0.2">
      <c r="A832" s="26" t="s">
        <v>92</v>
      </c>
      <c r="B832" s="116" t="s">
        <v>398</v>
      </c>
      <c r="C832" s="116"/>
      <c r="D832" s="39" t="s">
        <v>221</v>
      </c>
      <c r="E832" s="72"/>
      <c r="F832" s="62" t="s">
        <v>141</v>
      </c>
      <c r="G832" s="136">
        <v>1</v>
      </c>
      <c r="H832" s="41">
        <v>409</v>
      </c>
      <c r="I832" s="100">
        <f t="shared" ref="I832:I833" si="26">G832*H832</f>
        <v>409</v>
      </c>
    </row>
    <row r="833" spans="1:9" s="10" customFormat="1" x14ac:dyDescent="0.2">
      <c r="A833" s="26" t="s">
        <v>92</v>
      </c>
      <c r="B833" s="116" t="s">
        <v>399</v>
      </c>
      <c r="C833" s="116"/>
      <c r="D833" s="39" t="s">
        <v>186</v>
      </c>
      <c r="E833" s="72"/>
      <c r="F833" s="62" t="s">
        <v>141</v>
      </c>
      <c r="G833" s="136">
        <v>4</v>
      </c>
      <c r="H833" s="41">
        <v>96.6</v>
      </c>
      <c r="I833" s="100">
        <f t="shared" si="26"/>
        <v>386.4</v>
      </c>
    </row>
    <row r="834" spans="1:9" s="10" customFormat="1" x14ac:dyDescent="0.2">
      <c r="A834" s="26"/>
      <c r="B834" s="116"/>
      <c r="C834" s="116"/>
      <c r="D834" s="39"/>
      <c r="E834" s="72"/>
      <c r="F834" s="62"/>
      <c r="G834" s="136"/>
      <c r="H834" s="41"/>
      <c r="I834" s="92"/>
    </row>
    <row r="835" spans="1:9" s="10" customFormat="1" x14ac:dyDescent="0.2">
      <c r="A835" s="26" t="s">
        <v>92</v>
      </c>
      <c r="B835" s="113"/>
      <c r="C835" s="113"/>
      <c r="D835" s="45" t="s">
        <v>103</v>
      </c>
      <c r="E835" s="72"/>
      <c r="F835" s="62"/>
      <c r="G835" s="136"/>
      <c r="H835" s="41"/>
      <c r="I835" s="92"/>
    </row>
    <row r="836" spans="1:9" s="10" customFormat="1" ht="94.5" x14ac:dyDescent="0.2">
      <c r="A836" s="26" t="s">
        <v>92</v>
      </c>
      <c r="B836" s="116" t="s">
        <v>400</v>
      </c>
      <c r="C836" s="116"/>
      <c r="D836" s="39" t="s">
        <v>401</v>
      </c>
      <c r="E836" s="72"/>
      <c r="F836" s="62" t="s">
        <v>141</v>
      </c>
      <c r="G836" s="136">
        <v>1</v>
      </c>
      <c r="H836" s="41">
        <v>1113.43</v>
      </c>
      <c r="I836" s="100">
        <f>G836*H836</f>
        <v>1113.43</v>
      </c>
    </row>
    <row r="837" spans="1:9" s="10" customFormat="1" x14ac:dyDescent="0.2">
      <c r="A837" s="26"/>
      <c r="B837" s="116"/>
      <c r="C837" s="116"/>
      <c r="D837" s="39"/>
      <c r="E837" s="72"/>
      <c r="F837" s="62"/>
      <c r="G837" s="136"/>
      <c r="H837" s="41"/>
      <c r="I837" s="92"/>
    </row>
    <row r="838" spans="1:9" s="10" customFormat="1" ht="31.5" x14ac:dyDescent="0.2">
      <c r="A838" s="26" t="s">
        <v>92</v>
      </c>
      <c r="B838" s="116" t="s">
        <v>402</v>
      </c>
      <c r="C838" s="116"/>
      <c r="D838" s="39" t="s">
        <v>403</v>
      </c>
      <c r="E838" s="72"/>
      <c r="F838" s="62" t="s">
        <v>141</v>
      </c>
      <c r="G838" s="136">
        <v>1</v>
      </c>
      <c r="H838" s="41">
        <v>95.93</v>
      </c>
      <c r="I838" s="100">
        <f>G838*H838</f>
        <v>95.93</v>
      </c>
    </row>
    <row r="839" spans="1:9" s="10" customFormat="1" x14ac:dyDescent="0.2">
      <c r="A839" s="26"/>
      <c r="B839" s="116"/>
      <c r="C839" s="116"/>
      <c r="D839" s="39"/>
      <c r="E839" s="72"/>
      <c r="F839" s="62"/>
      <c r="G839" s="136"/>
      <c r="H839" s="41"/>
      <c r="I839" s="92"/>
    </row>
    <row r="840" spans="1:9" s="10" customFormat="1" ht="63" x14ac:dyDescent="0.2">
      <c r="A840" s="26" t="s">
        <v>92</v>
      </c>
      <c r="B840" s="116" t="s">
        <v>404</v>
      </c>
      <c r="C840" s="116"/>
      <c r="D840" s="39" t="s">
        <v>405</v>
      </c>
      <c r="E840" s="72"/>
      <c r="F840" s="62" t="s">
        <v>141</v>
      </c>
      <c r="G840" s="136">
        <v>3</v>
      </c>
      <c r="H840" s="41">
        <v>82.69</v>
      </c>
      <c r="I840" s="100">
        <f>G840*H840</f>
        <v>248.07</v>
      </c>
    </row>
    <row r="841" spans="1:9" s="10" customFormat="1" x14ac:dyDescent="0.2">
      <c r="A841" s="26"/>
      <c r="B841" s="116"/>
      <c r="C841" s="116"/>
      <c r="D841" s="39"/>
      <c r="E841" s="72"/>
      <c r="F841" s="62"/>
      <c r="G841" s="136"/>
      <c r="H841" s="41"/>
      <c r="I841" s="92"/>
    </row>
    <row r="842" spans="1:9" s="10" customFormat="1" ht="63" x14ac:dyDescent="0.2">
      <c r="A842" s="26" t="s">
        <v>92</v>
      </c>
      <c r="B842" s="116" t="s">
        <v>406</v>
      </c>
      <c r="C842" s="116"/>
      <c r="D842" s="39" t="s">
        <v>407</v>
      </c>
      <c r="E842" s="72"/>
      <c r="F842" s="62" t="s">
        <v>141</v>
      </c>
      <c r="G842" s="136">
        <v>3</v>
      </c>
      <c r="H842" s="41">
        <v>222.36</v>
      </c>
      <c r="I842" s="100">
        <f>G842*H842</f>
        <v>667.08</v>
      </c>
    </row>
    <row r="843" spans="1:9" s="10" customFormat="1" x14ac:dyDescent="0.2">
      <c r="A843" s="26" t="s">
        <v>92</v>
      </c>
      <c r="B843" s="116" t="s">
        <v>104</v>
      </c>
      <c r="C843" s="116"/>
      <c r="D843" s="39"/>
      <c r="E843" s="72"/>
      <c r="F843" s="62"/>
      <c r="G843" s="136"/>
      <c r="H843" s="41"/>
      <c r="I843" s="92"/>
    </row>
    <row r="844" spans="1:9" s="10" customFormat="1" x14ac:dyDescent="0.2">
      <c r="A844" s="26"/>
      <c r="B844" s="116"/>
      <c r="C844" s="116"/>
      <c r="D844" s="39"/>
      <c r="E844" s="72"/>
      <c r="F844" s="62"/>
      <c r="G844" s="136"/>
      <c r="H844" s="41"/>
      <c r="I844" s="92"/>
    </row>
    <row r="845" spans="1:9" s="10" customFormat="1" ht="47.25" x14ac:dyDescent="0.2">
      <c r="A845" s="26" t="s">
        <v>92</v>
      </c>
      <c r="B845" s="116" t="s">
        <v>408</v>
      </c>
      <c r="C845" s="116"/>
      <c r="D845" s="39" t="s">
        <v>112</v>
      </c>
      <c r="E845" s="72"/>
      <c r="F845" s="62" t="s">
        <v>141</v>
      </c>
      <c r="G845" s="136">
        <v>1</v>
      </c>
      <c r="H845" s="41">
        <v>104.65</v>
      </c>
      <c r="I845" s="100">
        <f>G845*H845</f>
        <v>104.65</v>
      </c>
    </row>
    <row r="846" spans="1:9" s="10" customFormat="1" x14ac:dyDescent="0.2">
      <c r="A846" s="26"/>
      <c r="B846" s="116"/>
      <c r="C846" s="116"/>
      <c r="D846" s="39"/>
      <c r="E846" s="72"/>
      <c r="F846" s="62"/>
      <c r="G846" s="136"/>
      <c r="H846" s="41"/>
      <c r="I846" s="92"/>
    </row>
    <row r="847" spans="1:9" s="10" customFormat="1" x14ac:dyDescent="0.2">
      <c r="A847" s="26" t="s">
        <v>92</v>
      </c>
      <c r="B847" s="116" t="s">
        <v>409</v>
      </c>
      <c r="C847" s="116"/>
      <c r="D847" s="39" t="s">
        <v>95</v>
      </c>
      <c r="E847" s="72"/>
      <c r="F847" s="62" t="s">
        <v>141</v>
      </c>
      <c r="G847" s="136">
        <v>1</v>
      </c>
      <c r="H847" s="41">
        <v>323</v>
      </c>
      <c r="I847" s="100">
        <f>G847*H847</f>
        <v>323</v>
      </c>
    </row>
    <row r="848" spans="1:9" s="10" customFormat="1" x14ac:dyDescent="0.2">
      <c r="A848" s="26"/>
      <c r="B848" s="116"/>
      <c r="C848" s="116"/>
      <c r="D848" s="39"/>
      <c r="E848" s="72"/>
      <c r="F848" s="62"/>
      <c r="G848" s="136"/>
      <c r="H848" s="41"/>
      <c r="I848" s="92"/>
    </row>
    <row r="849" spans="1:9" s="10" customFormat="1" x14ac:dyDescent="0.2">
      <c r="A849" s="26" t="s">
        <v>92</v>
      </c>
      <c r="B849" s="116" t="s">
        <v>105</v>
      </c>
      <c r="C849" s="116"/>
      <c r="D849" s="39"/>
      <c r="E849" s="72"/>
      <c r="F849" s="62"/>
      <c r="G849" s="136"/>
      <c r="H849" s="41"/>
      <c r="I849" s="92"/>
    </row>
    <row r="850" spans="1:9" s="10" customFormat="1" ht="31.5" x14ac:dyDescent="0.2">
      <c r="A850" s="26" t="s">
        <v>92</v>
      </c>
      <c r="B850" s="116" t="s">
        <v>410</v>
      </c>
      <c r="C850" s="116"/>
      <c r="D850" s="39" t="s">
        <v>113</v>
      </c>
      <c r="E850" s="72"/>
      <c r="F850" s="62" t="s">
        <v>141</v>
      </c>
      <c r="G850" s="136">
        <v>8</v>
      </c>
      <c r="H850" s="41">
        <v>54.16</v>
      </c>
      <c r="I850" s="100">
        <f>G850*H850</f>
        <v>433.28</v>
      </c>
    </row>
    <row r="851" spans="1:9" s="10" customFormat="1" x14ac:dyDescent="0.2">
      <c r="A851" s="26"/>
      <c r="B851" s="116"/>
      <c r="C851" s="116"/>
      <c r="D851" s="39"/>
      <c r="E851" s="72"/>
      <c r="F851" s="62"/>
      <c r="G851" s="136"/>
      <c r="H851" s="41"/>
      <c r="I851" s="92"/>
    </row>
    <row r="852" spans="1:9" s="10" customFormat="1" ht="25.5" x14ac:dyDescent="0.2">
      <c r="A852" s="26" t="s">
        <v>92</v>
      </c>
      <c r="B852" s="116" t="s">
        <v>106</v>
      </c>
      <c r="C852" s="116"/>
      <c r="D852" s="39" t="s">
        <v>411</v>
      </c>
      <c r="E852" s="72"/>
      <c r="F852" s="62" t="s">
        <v>141</v>
      </c>
      <c r="G852" s="136">
        <v>8</v>
      </c>
      <c r="H852" s="41">
        <v>10.9</v>
      </c>
      <c r="I852" s="100">
        <f>G852*H852</f>
        <v>87.2</v>
      </c>
    </row>
    <row r="853" spans="1:9" s="10" customFormat="1" x14ac:dyDescent="0.2">
      <c r="A853" s="26"/>
      <c r="B853" s="116"/>
      <c r="C853" s="116"/>
      <c r="D853" s="39"/>
      <c r="E853" s="72"/>
      <c r="F853" s="62"/>
      <c r="G853" s="136"/>
      <c r="H853" s="41"/>
      <c r="I853" s="92"/>
    </row>
    <row r="854" spans="1:9" s="10" customFormat="1" x14ac:dyDescent="0.2">
      <c r="A854" s="26" t="s">
        <v>92</v>
      </c>
      <c r="B854" s="113"/>
      <c r="C854" s="113"/>
      <c r="D854" s="45" t="s">
        <v>107</v>
      </c>
      <c r="E854" s="72"/>
      <c r="F854" s="62"/>
      <c r="G854" s="136"/>
      <c r="H854" s="41"/>
      <c r="I854" s="92"/>
    </row>
    <row r="855" spans="1:9" s="10" customFormat="1" ht="110.25" x14ac:dyDescent="0.2">
      <c r="A855" s="26" t="s">
        <v>92</v>
      </c>
      <c r="B855" s="116" t="s">
        <v>412</v>
      </c>
      <c r="C855" s="116"/>
      <c r="D855" s="39" t="s">
        <v>114</v>
      </c>
      <c r="E855" s="72"/>
      <c r="F855" s="62" t="s">
        <v>141</v>
      </c>
      <c r="G855" s="136">
        <v>81</v>
      </c>
      <c r="H855" s="41">
        <v>44.55</v>
      </c>
      <c r="I855" s="100">
        <f>G855*H855</f>
        <v>3608.5499999999997</v>
      </c>
    </row>
    <row r="856" spans="1:9" s="10" customFormat="1" x14ac:dyDescent="0.2">
      <c r="A856" s="26"/>
      <c r="B856" s="116"/>
      <c r="C856" s="116"/>
      <c r="D856" s="39"/>
      <c r="E856" s="72"/>
      <c r="F856" s="62"/>
      <c r="G856" s="136"/>
      <c r="H856" s="41"/>
      <c r="I856" s="92"/>
    </row>
    <row r="857" spans="1:9" s="10" customFormat="1" ht="78.75" x14ac:dyDescent="0.2">
      <c r="A857" s="26" t="s">
        <v>92</v>
      </c>
      <c r="B857" s="116" t="s">
        <v>413</v>
      </c>
      <c r="C857" s="116"/>
      <c r="D857" s="39" t="s">
        <v>115</v>
      </c>
      <c r="E857" s="72"/>
      <c r="F857" s="62" t="s">
        <v>141</v>
      </c>
      <c r="G857" s="136">
        <v>3</v>
      </c>
      <c r="H857" s="41">
        <v>43.43</v>
      </c>
      <c r="I857" s="100">
        <f>G857*H857</f>
        <v>130.29</v>
      </c>
    </row>
    <row r="858" spans="1:9" s="10" customFormat="1" x14ac:dyDescent="0.2">
      <c r="A858" s="26"/>
      <c r="B858" s="116"/>
      <c r="C858" s="116"/>
      <c r="D858" s="39"/>
      <c r="E858" s="72"/>
      <c r="F858" s="62"/>
      <c r="G858" s="136"/>
      <c r="H858" s="41"/>
      <c r="I858" s="92"/>
    </row>
    <row r="859" spans="1:9" s="10" customFormat="1" x14ac:dyDescent="0.2">
      <c r="A859" s="26" t="s">
        <v>92</v>
      </c>
      <c r="B859" s="116" t="s">
        <v>414</v>
      </c>
      <c r="C859" s="116"/>
      <c r="D859" s="39" t="s">
        <v>415</v>
      </c>
      <c r="E859" s="72"/>
      <c r="F859" s="62" t="s">
        <v>141</v>
      </c>
      <c r="G859" s="136">
        <v>84</v>
      </c>
      <c r="H859" s="41">
        <v>7.5</v>
      </c>
      <c r="I859" s="100">
        <f>G859*H859</f>
        <v>630</v>
      </c>
    </row>
    <row r="860" spans="1:9" s="10" customFormat="1" x14ac:dyDescent="0.2">
      <c r="A860" s="26"/>
      <c r="B860" s="116"/>
      <c r="C860" s="116"/>
      <c r="D860" s="39"/>
      <c r="E860" s="72"/>
      <c r="F860" s="62"/>
      <c r="G860" s="136"/>
      <c r="H860" s="41"/>
      <c r="I860" s="92"/>
    </row>
    <row r="861" spans="1:9" s="10" customFormat="1" ht="38.25" x14ac:dyDescent="0.2">
      <c r="A861" s="26" t="s">
        <v>92</v>
      </c>
      <c r="B861" s="116" t="s">
        <v>108</v>
      </c>
      <c r="C861" s="116"/>
      <c r="D861" s="39"/>
      <c r="E861" s="72"/>
      <c r="F861" s="62"/>
      <c r="G861" s="136"/>
      <c r="H861" s="41"/>
      <c r="I861" s="92"/>
    </row>
    <row r="862" spans="1:9" s="10" customFormat="1" ht="38.25" x14ac:dyDescent="0.2">
      <c r="A862" s="26" t="s">
        <v>92</v>
      </c>
      <c r="B862" s="116" t="s">
        <v>416</v>
      </c>
      <c r="C862" s="116"/>
      <c r="D862" s="39" t="s">
        <v>222</v>
      </c>
      <c r="E862" s="72"/>
      <c r="F862" s="62" t="s">
        <v>141</v>
      </c>
      <c r="G862" s="136">
        <v>5</v>
      </c>
      <c r="H862" s="41">
        <v>61.7</v>
      </c>
      <c r="I862" s="100">
        <f>G862*H862</f>
        <v>308.5</v>
      </c>
    </row>
    <row r="863" spans="1:9" s="10" customFormat="1" x14ac:dyDescent="0.2">
      <c r="A863" s="26"/>
      <c r="B863" s="116"/>
      <c r="C863" s="116"/>
      <c r="D863" s="39"/>
      <c r="E863" s="72"/>
      <c r="F863" s="62"/>
      <c r="G863" s="136"/>
      <c r="H863" s="41"/>
      <c r="I863" s="92"/>
    </row>
    <row r="864" spans="1:9" s="10" customFormat="1" ht="25.5" x14ac:dyDescent="0.2">
      <c r="A864" s="26" t="s">
        <v>92</v>
      </c>
      <c r="B864" s="116" t="s">
        <v>223</v>
      </c>
      <c r="C864" s="116"/>
      <c r="D864" s="39" t="s">
        <v>417</v>
      </c>
      <c r="E864" s="72"/>
      <c r="F864" s="62" t="s">
        <v>141</v>
      </c>
      <c r="G864" s="136">
        <v>5</v>
      </c>
      <c r="H864" s="41">
        <v>10.9</v>
      </c>
      <c r="I864" s="100">
        <f>G864*H864</f>
        <v>54.5</v>
      </c>
    </row>
    <row r="865" spans="1:9" s="10" customFormat="1" x14ac:dyDescent="0.2">
      <c r="A865" s="26"/>
      <c r="B865" s="116"/>
      <c r="C865" s="116"/>
      <c r="D865" s="39"/>
      <c r="E865" s="72"/>
      <c r="F865" s="62"/>
      <c r="G865" s="136"/>
      <c r="H865" s="41"/>
      <c r="I865" s="92"/>
    </row>
    <row r="866" spans="1:9" s="10" customFormat="1" x14ac:dyDescent="0.2">
      <c r="A866" s="26" t="s">
        <v>92</v>
      </c>
      <c r="D866" s="45" t="s">
        <v>109</v>
      </c>
      <c r="E866" s="72"/>
      <c r="F866" s="62"/>
      <c r="G866" s="136"/>
      <c r="H866" s="41"/>
      <c r="I866" s="92"/>
    </row>
    <row r="867" spans="1:9" s="10" customFormat="1" ht="31.5" x14ac:dyDescent="0.2">
      <c r="A867" s="26" t="s">
        <v>92</v>
      </c>
      <c r="B867" s="116" t="s">
        <v>418</v>
      </c>
      <c r="C867" s="116"/>
      <c r="D867" s="39" t="s">
        <v>96</v>
      </c>
      <c r="E867" s="72"/>
      <c r="F867" s="62" t="s">
        <v>141</v>
      </c>
      <c r="G867" s="136">
        <v>4</v>
      </c>
      <c r="H867" s="41">
        <v>63.12</v>
      </c>
      <c r="I867" s="100">
        <f>G867*H867</f>
        <v>252.48</v>
      </c>
    </row>
    <row r="868" spans="1:9" s="10" customFormat="1" ht="25.5" x14ac:dyDescent="0.2">
      <c r="A868" s="26" t="s">
        <v>92</v>
      </c>
      <c r="B868" s="116" t="s">
        <v>419</v>
      </c>
      <c r="C868" s="116"/>
      <c r="D868" s="39"/>
      <c r="E868" s="72"/>
      <c r="F868" s="62"/>
      <c r="G868" s="136"/>
      <c r="H868" s="41"/>
      <c r="I868" s="92"/>
    </row>
    <row r="869" spans="1:9" s="10" customFormat="1" ht="78.75" x14ac:dyDescent="0.2">
      <c r="A869" s="26" t="s">
        <v>92</v>
      </c>
      <c r="B869" s="116" t="s">
        <v>420</v>
      </c>
      <c r="C869" s="116"/>
      <c r="D869" s="39" t="s">
        <v>421</v>
      </c>
      <c r="E869" s="72"/>
      <c r="F869" s="62" t="s">
        <v>141</v>
      </c>
      <c r="G869" s="136">
        <v>1</v>
      </c>
      <c r="H869" s="41">
        <v>104.61</v>
      </c>
      <c r="I869" s="100">
        <f>G869*H869</f>
        <v>104.61</v>
      </c>
    </row>
    <row r="870" spans="1:9" s="10" customFormat="1" x14ac:dyDescent="0.2">
      <c r="A870" s="26" t="s">
        <v>92</v>
      </c>
      <c r="B870" s="116"/>
      <c r="C870" s="116"/>
      <c r="D870" s="39"/>
      <c r="E870" s="72"/>
      <c r="F870" s="62"/>
      <c r="G870" s="136"/>
      <c r="H870" s="41"/>
      <c r="I870" s="92"/>
    </row>
    <row r="871" spans="1:9" s="10" customFormat="1" x14ac:dyDescent="0.2">
      <c r="A871" s="26" t="s">
        <v>92</v>
      </c>
      <c r="B871" s="113"/>
      <c r="C871" s="113"/>
      <c r="D871" s="129" t="s">
        <v>110</v>
      </c>
      <c r="E871" s="72"/>
      <c r="F871" s="62"/>
      <c r="G871" s="136"/>
      <c r="H871" s="41"/>
      <c r="I871" s="92"/>
    </row>
    <row r="872" spans="1:9" s="10" customFormat="1" x14ac:dyDescent="0.2">
      <c r="A872" s="26" t="s">
        <v>92</v>
      </c>
      <c r="B872" s="116"/>
      <c r="C872" s="116"/>
      <c r="D872" s="128" t="s">
        <v>97</v>
      </c>
      <c r="E872" s="72"/>
      <c r="F872" s="62" t="s">
        <v>141</v>
      </c>
      <c r="G872" s="136">
        <v>107</v>
      </c>
      <c r="H872" s="41">
        <v>2</v>
      </c>
      <c r="I872" s="100">
        <f>G872*H872</f>
        <v>214</v>
      </c>
    </row>
    <row r="873" spans="1:9" s="10" customFormat="1" x14ac:dyDescent="0.2">
      <c r="A873" s="26"/>
      <c r="B873" s="116"/>
      <c r="C873" s="116"/>
      <c r="D873" s="39"/>
      <c r="E873" s="72"/>
      <c r="F873" s="62"/>
      <c r="G873" s="136"/>
      <c r="H873" s="41"/>
      <c r="I873" s="92"/>
    </row>
    <row r="874" spans="1:9" s="10" customFormat="1" x14ac:dyDescent="0.2">
      <c r="A874" s="26" t="s">
        <v>92</v>
      </c>
      <c r="B874" s="116"/>
      <c r="C874" s="116"/>
      <c r="D874" s="39" t="s">
        <v>98</v>
      </c>
      <c r="E874" s="72"/>
      <c r="F874" s="62" t="s">
        <v>141</v>
      </c>
      <c r="G874" s="136">
        <v>107</v>
      </c>
      <c r="H874" s="41">
        <v>4</v>
      </c>
      <c r="I874" s="100">
        <f>G874*H874</f>
        <v>428</v>
      </c>
    </row>
    <row r="875" spans="1:9" s="10" customFormat="1" x14ac:dyDescent="0.2">
      <c r="A875" s="26"/>
      <c r="B875" s="116"/>
      <c r="C875" s="116"/>
      <c r="D875" s="39"/>
      <c r="E875" s="72"/>
      <c r="F875" s="62"/>
      <c r="G875" s="136"/>
      <c r="H875" s="41"/>
      <c r="I875" s="92"/>
    </row>
    <row r="876" spans="1:9" s="10" customFormat="1" x14ac:dyDescent="0.2">
      <c r="A876" s="26" t="s">
        <v>92</v>
      </c>
      <c r="B876" s="116"/>
      <c r="C876" s="116"/>
      <c r="D876" s="39" t="s">
        <v>99</v>
      </c>
      <c r="E876" s="72"/>
      <c r="F876" s="62" t="s">
        <v>141</v>
      </c>
      <c r="G876" s="136">
        <v>1</v>
      </c>
      <c r="H876" s="41">
        <v>300</v>
      </c>
      <c r="I876" s="100">
        <f>G876*H876</f>
        <v>300</v>
      </c>
    </row>
    <row r="877" spans="1:9" s="10" customFormat="1" x14ac:dyDescent="0.2">
      <c r="A877" s="26"/>
      <c r="B877" s="116"/>
      <c r="C877" s="116"/>
      <c r="D877" s="39"/>
      <c r="E877" s="72"/>
      <c r="F877" s="62"/>
      <c r="G877" s="136"/>
      <c r="H877" s="41"/>
      <c r="I877" s="92"/>
    </row>
    <row r="878" spans="1:9" s="10" customFormat="1" ht="21.75" customHeight="1" x14ac:dyDescent="0.2">
      <c r="A878" s="26" t="s">
        <v>92</v>
      </c>
      <c r="B878" s="116"/>
      <c r="C878" s="116"/>
      <c r="D878" s="39" t="s">
        <v>100</v>
      </c>
      <c r="E878" s="72"/>
      <c r="F878" s="62" t="s">
        <v>141</v>
      </c>
      <c r="G878" s="136">
        <v>1</v>
      </c>
      <c r="H878" s="41">
        <v>150</v>
      </c>
      <c r="I878" s="100">
        <f>G878*H878</f>
        <v>150</v>
      </c>
    </row>
    <row r="879" spans="1:9" s="10" customFormat="1" x14ac:dyDescent="0.2">
      <c r="A879" s="26" t="s">
        <v>92</v>
      </c>
      <c r="B879" s="116"/>
      <c r="C879" s="116"/>
      <c r="D879" s="39"/>
      <c r="E879" s="40"/>
      <c r="F879" s="62"/>
      <c r="G879" s="137"/>
      <c r="H879" s="41"/>
      <c r="I879" s="92"/>
    </row>
    <row r="880" spans="1:9" s="10" customFormat="1" x14ac:dyDescent="0.2">
      <c r="A880" s="26" t="s">
        <v>92</v>
      </c>
      <c r="B880" s="116"/>
      <c r="C880" s="116"/>
      <c r="E880" s="40"/>
      <c r="F880" s="62"/>
      <c r="G880" s="137"/>
      <c r="H880" s="41"/>
      <c r="I880" s="92"/>
    </row>
    <row r="881" spans="1:9" s="10" customFormat="1" x14ac:dyDescent="0.2">
      <c r="A881" s="26" t="s">
        <v>92</v>
      </c>
      <c r="B881" s="116"/>
      <c r="C881" s="116"/>
      <c r="D881" s="39" t="s">
        <v>212</v>
      </c>
      <c r="E881" s="40"/>
      <c r="F881" s="62"/>
      <c r="G881" s="137"/>
      <c r="H881" s="41"/>
      <c r="I881" s="92"/>
    </row>
    <row r="882" spans="1:9" s="10" customFormat="1" ht="63" x14ac:dyDescent="0.2">
      <c r="A882" s="26" t="s">
        <v>92</v>
      </c>
      <c r="B882" s="116"/>
      <c r="C882" s="116"/>
      <c r="D882" s="39" t="s">
        <v>207</v>
      </c>
      <c r="E882" s="40"/>
      <c r="F882" s="62" t="s">
        <v>167</v>
      </c>
      <c r="G882" s="137">
        <v>1</v>
      </c>
      <c r="H882" s="41">
        <v>200</v>
      </c>
      <c r="I882" s="100">
        <f>G882*H882</f>
        <v>200</v>
      </c>
    </row>
    <row r="883" spans="1:9" s="10" customFormat="1" x14ac:dyDescent="0.2">
      <c r="A883" s="26" t="s">
        <v>92</v>
      </c>
      <c r="B883" s="116"/>
      <c r="C883" s="116"/>
      <c r="D883" s="39"/>
      <c r="E883" s="40"/>
      <c r="F883" s="62"/>
      <c r="G883" s="137"/>
      <c r="H883" s="41"/>
      <c r="I883" s="92"/>
    </row>
    <row r="884" spans="1:9" s="10" customFormat="1" x14ac:dyDescent="0.2">
      <c r="A884" s="26" t="s">
        <v>92</v>
      </c>
      <c r="B884" s="193"/>
      <c r="C884" s="193"/>
      <c r="D884" s="194" t="s">
        <v>747</v>
      </c>
      <c r="E884" s="195"/>
      <c r="F884" s="196" t="s">
        <v>167</v>
      </c>
      <c r="G884" s="137">
        <v>1</v>
      </c>
      <c r="H884" s="41">
        <v>100</v>
      </c>
      <c r="I884" s="100">
        <f>G884*H884</f>
        <v>100</v>
      </c>
    </row>
    <row r="885" spans="1:9" s="10" customFormat="1" x14ac:dyDescent="0.2">
      <c r="A885" s="26" t="s">
        <v>92</v>
      </c>
      <c r="B885" s="116"/>
      <c r="C885" s="116"/>
      <c r="D885" s="39"/>
      <c r="E885" s="40"/>
      <c r="F885" s="62"/>
      <c r="G885" s="137"/>
      <c r="H885" s="41"/>
      <c r="I885" s="92"/>
    </row>
    <row r="886" spans="1:9" s="10" customFormat="1" ht="47.25" x14ac:dyDescent="0.2">
      <c r="A886" s="26" t="s">
        <v>92</v>
      </c>
      <c r="B886" s="116"/>
      <c r="C886" s="116"/>
      <c r="D886" s="39" t="s">
        <v>208</v>
      </c>
      <c r="E886" s="40"/>
      <c r="F886" s="62" t="s">
        <v>167</v>
      </c>
      <c r="G886" s="137">
        <v>1</v>
      </c>
      <c r="H886" s="41">
        <v>160</v>
      </c>
      <c r="I886" s="100">
        <f>G886*H886</f>
        <v>160</v>
      </c>
    </row>
    <row r="887" spans="1:9" s="10" customFormat="1" x14ac:dyDescent="0.2">
      <c r="A887" s="26"/>
      <c r="B887" s="113"/>
      <c r="C887" s="113"/>
      <c r="D887" s="29"/>
      <c r="E887" s="40"/>
      <c r="F887" s="62"/>
      <c r="G887" s="143"/>
      <c r="H887" s="41"/>
      <c r="I887" s="92"/>
    </row>
    <row r="888" spans="1:9" s="10" customFormat="1" x14ac:dyDescent="0.2">
      <c r="A888" s="26"/>
      <c r="B888" s="116"/>
      <c r="C888" s="116"/>
      <c r="D888" s="39" t="s">
        <v>213</v>
      </c>
      <c r="E888" s="40"/>
      <c r="F888" s="62"/>
      <c r="G888" s="137"/>
      <c r="H888" s="41"/>
      <c r="I888" s="92"/>
    </row>
    <row r="889" spans="1:9" s="10" customFormat="1" ht="31.5" x14ac:dyDescent="0.2">
      <c r="A889" s="26"/>
      <c r="B889" s="116"/>
      <c r="C889" s="116"/>
      <c r="D889" s="194" t="s">
        <v>209</v>
      </c>
      <c r="E889" s="195"/>
      <c r="F889" s="196" t="s">
        <v>169</v>
      </c>
      <c r="G889" s="137">
        <v>1325</v>
      </c>
      <c r="H889" s="41">
        <v>1.4</v>
      </c>
      <c r="I889" s="100">
        <f>G889*H889</f>
        <v>1854.9999999999998</v>
      </c>
    </row>
    <row r="890" spans="1:9" s="10" customFormat="1" x14ac:dyDescent="0.2">
      <c r="A890" s="26"/>
      <c r="B890" s="116"/>
      <c r="C890" s="116"/>
      <c r="D890" s="39"/>
      <c r="E890" s="40"/>
      <c r="F890" s="62"/>
      <c r="G890" s="137"/>
      <c r="H890" s="41"/>
      <c r="I890" s="92"/>
    </row>
    <row r="891" spans="1:9" s="10" customFormat="1" ht="47.25" x14ac:dyDescent="0.2">
      <c r="A891" s="26"/>
      <c r="B891" s="116"/>
      <c r="C891" s="116"/>
      <c r="D891" s="39" t="s">
        <v>210</v>
      </c>
      <c r="E891" s="40"/>
      <c r="F891" s="62" t="s">
        <v>169</v>
      </c>
      <c r="G891" s="137">
        <v>265</v>
      </c>
      <c r="H891" s="41">
        <v>3.7</v>
      </c>
      <c r="I891" s="100">
        <f>G891*H891</f>
        <v>980.5</v>
      </c>
    </row>
    <row r="892" spans="1:9" s="10" customFormat="1" x14ac:dyDescent="0.2">
      <c r="A892" s="26"/>
      <c r="B892" s="116"/>
      <c r="C892" s="116"/>
      <c r="D892" s="39"/>
      <c r="E892" s="40"/>
      <c r="F892" s="62"/>
      <c r="G892" s="137"/>
      <c r="H892" s="41"/>
      <c r="I892" s="92"/>
    </row>
    <row r="893" spans="1:9" s="10" customFormat="1" ht="63" x14ac:dyDescent="0.2">
      <c r="A893" s="26"/>
      <c r="B893" s="116"/>
      <c r="C893" s="116"/>
      <c r="D893" s="39" t="s">
        <v>226</v>
      </c>
      <c r="E893" s="40"/>
      <c r="F893" s="62" t="s">
        <v>169</v>
      </c>
      <c r="G893" s="137">
        <v>280</v>
      </c>
      <c r="H893" s="41">
        <v>4.5</v>
      </c>
      <c r="I893" s="100">
        <f>G893*H893</f>
        <v>1260</v>
      </c>
    </row>
    <row r="894" spans="1:9" s="10" customFormat="1" x14ac:dyDescent="0.2">
      <c r="A894" s="26"/>
      <c r="B894" s="116"/>
      <c r="C894" s="116"/>
      <c r="D894" s="39"/>
      <c r="E894" s="40"/>
      <c r="F894" s="62"/>
      <c r="G894" s="137"/>
      <c r="H894" s="41"/>
      <c r="I894" s="92"/>
    </row>
    <row r="895" spans="1:9" s="10" customFormat="1" x14ac:dyDescent="0.2">
      <c r="A895" s="26"/>
      <c r="B895" s="116"/>
      <c r="C895" s="116"/>
      <c r="D895" s="39" t="s">
        <v>331</v>
      </c>
      <c r="E895" s="40"/>
      <c r="F895" s="62" t="s">
        <v>141</v>
      </c>
      <c r="G895" s="137">
        <v>250</v>
      </c>
      <c r="H895" s="41">
        <v>1.5</v>
      </c>
      <c r="I895" s="100">
        <f>G895*H895</f>
        <v>375</v>
      </c>
    </row>
    <row r="896" spans="1:9" s="10" customFormat="1" x14ac:dyDescent="0.2">
      <c r="A896" s="26"/>
      <c r="B896" s="116"/>
      <c r="C896" s="116"/>
      <c r="D896" s="39"/>
      <c r="E896" s="40"/>
      <c r="F896" s="62"/>
      <c r="G896" s="137"/>
      <c r="H896" s="41"/>
      <c r="I896" s="92"/>
    </row>
    <row r="897" spans="1:9" s="10" customFormat="1" x14ac:dyDescent="0.2">
      <c r="A897" s="26"/>
      <c r="B897" s="116"/>
      <c r="C897" s="116"/>
      <c r="D897" s="39" t="s">
        <v>332</v>
      </c>
      <c r="E897" s="40"/>
      <c r="F897" s="62" t="s">
        <v>141</v>
      </c>
      <c r="G897" s="137">
        <v>760</v>
      </c>
      <c r="H897" s="41">
        <v>1.8</v>
      </c>
      <c r="I897" s="100">
        <f>G897*H897</f>
        <v>1368</v>
      </c>
    </row>
    <row r="898" spans="1:9" s="10" customFormat="1" x14ac:dyDescent="0.2">
      <c r="A898" s="26"/>
      <c r="B898" s="116"/>
      <c r="C898" s="116"/>
      <c r="D898" s="39"/>
      <c r="E898" s="40"/>
      <c r="F898" s="62"/>
      <c r="G898" s="137"/>
      <c r="H898" s="41"/>
      <c r="I898" s="92"/>
    </row>
    <row r="899" spans="1:9" s="10" customFormat="1" ht="31.5" x14ac:dyDescent="0.2">
      <c r="A899" s="26"/>
      <c r="B899" s="116"/>
      <c r="C899" s="116"/>
      <c r="D899" s="39" t="s">
        <v>211</v>
      </c>
      <c r="E899" s="40"/>
      <c r="F899" s="62" t="s">
        <v>169</v>
      </c>
      <c r="G899" s="137">
        <v>450</v>
      </c>
      <c r="H899" s="41">
        <v>1.7</v>
      </c>
      <c r="I899" s="100">
        <f>G899*H899</f>
        <v>765</v>
      </c>
    </row>
    <row r="900" spans="1:9" s="10" customFormat="1" x14ac:dyDescent="0.2">
      <c r="A900" s="26"/>
      <c r="B900" s="116"/>
      <c r="C900" s="116"/>
      <c r="D900" s="39"/>
      <c r="E900" s="40"/>
      <c r="F900" s="62"/>
      <c r="G900" s="137"/>
      <c r="H900" s="41"/>
      <c r="I900" s="92"/>
    </row>
    <row r="901" spans="1:9" s="10" customFormat="1" ht="25.5" customHeight="1" x14ac:dyDescent="0.2">
      <c r="A901" s="26"/>
      <c r="B901" s="116"/>
      <c r="C901" s="116"/>
      <c r="D901" s="39" t="s">
        <v>220</v>
      </c>
      <c r="E901" s="40"/>
      <c r="F901" s="62" t="s">
        <v>169</v>
      </c>
      <c r="G901" s="137">
        <v>125</v>
      </c>
      <c r="H901" s="41">
        <v>1.7</v>
      </c>
      <c r="I901" s="100">
        <f>G901*H901</f>
        <v>212.5</v>
      </c>
    </row>
    <row r="902" spans="1:9" s="10" customFormat="1" x14ac:dyDescent="0.2">
      <c r="A902" s="26"/>
      <c r="B902" s="116"/>
      <c r="C902" s="116"/>
      <c r="D902" s="39"/>
      <c r="E902" s="40"/>
      <c r="F902" s="62"/>
      <c r="G902" s="137"/>
      <c r="H902" s="41"/>
      <c r="I902" s="92"/>
    </row>
    <row r="903" spans="1:9" s="10" customFormat="1" ht="18" x14ac:dyDescent="0.2">
      <c r="A903" s="26"/>
      <c r="B903" s="116"/>
      <c r="C903" s="116"/>
      <c r="D903" s="39" t="s">
        <v>736</v>
      </c>
      <c r="E903" s="40"/>
      <c r="F903" s="62" t="s">
        <v>169</v>
      </c>
      <c r="G903" s="137">
        <v>40</v>
      </c>
      <c r="H903" s="41">
        <v>1.1000000000000001</v>
      </c>
      <c r="I903" s="100">
        <f>G903*H903</f>
        <v>44</v>
      </c>
    </row>
    <row r="904" spans="1:9" s="10" customFormat="1" x14ac:dyDescent="0.2">
      <c r="A904" s="26"/>
      <c r="B904" s="116"/>
      <c r="C904" s="116"/>
      <c r="D904" s="39"/>
      <c r="E904" s="40"/>
      <c r="F904" s="62"/>
      <c r="G904" s="137"/>
      <c r="H904" s="41"/>
      <c r="I904" s="92"/>
    </row>
    <row r="905" spans="1:9" s="10" customFormat="1" ht="47.25" x14ac:dyDescent="0.2">
      <c r="A905" s="26"/>
      <c r="B905" s="116"/>
      <c r="C905" s="116"/>
      <c r="D905" s="39" t="s">
        <v>238</v>
      </c>
      <c r="E905" s="40"/>
      <c r="F905" s="62" t="s">
        <v>169</v>
      </c>
      <c r="G905" s="137">
        <v>215</v>
      </c>
      <c r="H905" s="41">
        <v>4.5</v>
      </c>
      <c r="I905" s="100">
        <f>G905*H905</f>
        <v>967.5</v>
      </c>
    </row>
    <row r="906" spans="1:9" s="10" customFormat="1" x14ac:dyDescent="0.2">
      <c r="A906" s="26"/>
      <c r="B906" s="116"/>
      <c r="C906" s="116"/>
      <c r="D906" s="39"/>
      <c r="E906" s="40"/>
      <c r="F906" s="62"/>
      <c r="G906" s="137"/>
      <c r="H906" s="41"/>
      <c r="I906" s="92"/>
    </row>
    <row r="907" spans="1:9" s="10" customFormat="1" ht="47.25" x14ac:dyDescent="0.2">
      <c r="A907" s="26"/>
      <c r="B907" s="116"/>
      <c r="C907" s="116"/>
      <c r="D907" s="39" t="s">
        <v>239</v>
      </c>
      <c r="E907" s="40"/>
      <c r="F907" s="62" t="s">
        <v>169</v>
      </c>
      <c r="G907" s="137">
        <v>170</v>
      </c>
      <c r="H907" s="41">
        <v>4.5</v>
      </c>
      <c r="I907" s="100">
        <f>G907*H907</f>
        <v>765</v>
      </c>
    </row>
    <row r="908" spans="1:9" s="10" customFormat="1" x14ac:dyDescent="0.2">
      <c r="A908" s="26"/>
      <c r="B908" s="116"/>
      <c r="C908" s="116"/>
      <c r="D908" s="39"/>
      <c r="E908" s="40"/>
      <c r="F908" s="62"/>
      <c r="G908" s="137"/>
      <c r="H908" s="41"/>
      <c r="I908" s="92"/>
    </row>
    <row r="909" spans="1:9" s="10" customFormat="1" x14ac:dyDescent="0.2">
      <c r="A909" s="26"/>
      <c r="B909" s="116"/>
      <c r="C909" s="116"/>
      <c r="D909" s="39" t="s">
        <v>191</v>
      </c>
      <c r="E909" s="40"/>
      <c r="F909" s="62" t="s">
        <v>167</v>
      </c>
      <c r="G909" s="137">
        <v>1</v>
      </c>
      <c r="H909" s="41">
        <v>210</v>
      </c>
      <c r="I909" s="100">
        <f>G909*H909</f>
        <v>210</v>
      </c>
    </row>
    <row r="910" spans="1:9" s="10" customFormat="1" x14ac:dyDescent="0.2">
      <c r="A910" s="26"/>
      <c r="B910" s="113"/>
      <c r="C910" s="113"/>
      <c r="D910" s="29"/>
      <c r="E910" s="40"/>
      <c r="F910" s="62"/>
      <c r="G910" s="143"/>
      <c r="H910" s="41"/>
      <c r="I910" s="92"/>
    </row>
    <row r="911" spans="1:9" s="10" customFormat="1" ht="16.5" thickBot="1" x14ac:dyDescent="0.25">
      <c r="A911" s="49" t="s">
        <v>92</v>
      </c>
      <c r="B911" s="117" t="s">
        <v>136</v>
      </c>
      <c r="C911" s="117"/>
      <c r="D911" s="50" t="s">
        <v>621</v>
      </c>
      <c r="E911" s="78"/>
      <c r="F911" s="178"/>
      <c r="G911" s="168"/>
      <c r="H911" s="155"/>
      <c r="I911" s="101">
        <f>SUM(I826:I910)</f>
        <v>20504.87</v>
      </c>
    </row>
    <row r="912" spans="1:9" s="10" customFormat="1" ht="16.5" thickTop="1" x14ac:dyDescent="0.2">
      <c r="A912" s="26"/>
      <c r="B912" s="116"/>
      <c r="C912" s="116"/>
      <c r="D912" s="39"/>
      <c r="E912" s="40"/>
      <c r="F912" s="62"/>
      <c r="G912" s="137"/>
      <c r="H912" s="41"/>
      <c r="I912" s="92"/>
    </row>
    <row r="913" spans="1:9" s="10" customFormat="1" x14ac:dyDescent="0.2">
      <c r="A913" s="26"/>
      <c r="B913" s="116"/>
      <c r="C913" s="116"/>
      <c r="D913" s="39"/>
      <c r="E913" s="40"/>
      <c r="F913" s="62"/>
      <c r="G913" s="137"/>
      <c r="H913" s="41"/>
      <c r="I913" s="92"/>
    </row>
    <row r="914" spans="1:9" s="10" customFormat="1" x14ac:dyDescent="0.2">
      <c r="A914" s="29" t="s">
        <v>93</v>
      </c>
      <c r="B914" s="113"/>
      <c r="C914" s="113"/>
      <c r="D914" s="32" t="s">
        <v>622</v>
      </c>
      <c r="E914" s="72"/>
      <c r="F914" s="171" t="s">
        <v>31</v>
      </c>
      <c r="G914" s="164" t="s">
        <v>32</v>
      </c>
      <c r="H914" s="147" t="s">
        <v>33</v>
      </c>
      <c r="I914" s="95" t="s">
        <v>34</v>
      </c>
    </row>
    <row r="915" spans="1:9" s="10" customFormat="1" x14ac:dyDescent="0.2">
      <c r="A915" s="26" t="s">
        <v>93</v>
      </c>
      <c r="B915" s="116"/>
      <c r="C915" s="116"/>
      <c r="D915" s="39"/>
      <c r="E915" s="40"/>
      <c r="F915" s="62"/>
      <c r="G915" s="137"/>
      <c r="H915" s="41"/>
      <c r="I915" s="92"/>
    </row>
    <row r="916" spans="1:9" s="10" customFormat="1" x14ac:dyDescent="0.2">
      <c r="A916" s="26" t="s">
        <v>93</v>
      </c>
      <c r="B916" s="113"/>
      <c r="C916" s="113"/>
      <c r="D916" s="19" t="s">
        <v>737</v>
      </c>
      <c r="E916" s="40"/>
      <c r="F916" s="62"/>
      <c r="G916" s="137"/>
      <c r="H916" s="41"/>
      <c r="I916" s="92"/>
    </row>
    <row r="917" spans="1:9" s="10" customFormat="1" x14ac:dyDescent="0.2">
      <c r="A917" s="26" t="s">
        <v>93</v>
      </c>
      <c r="B917" s="113"/>
      <c r="C917" s="113"/>
      <c r="D917" s="19" t="s">
        <v>738</v>
      </c>
      <c r="E917" s="40"/>
      <c r="F917" s="62"/>
      <c r="G917" s="137"/>
      <c r="H917" s="41"/>
      <c r="I917" s="92"/>
    </row>
    <row r="918" spans="1:9" s="10" customFormat="1" x14ac:dyDescent="0.2">
      <c r="A918" s="26" t="s">
        <v>93</v>
      </c>
      <c r="B918" s="113"/>
      <c r="C918" s="113"/>
      <c r="D918" s="19" t="s">
        <v>739</v>
      </c>
      <c r="E918" s="40"/>
      <c r="F918" s="62"/>
      <c r="G918" s="137"/>
      <c r="H918" s="41"/>
      <c r="I918" s="92"/>
    </row>
    <row r="919" spans="1:9" s="10" customFormat="1" x14ac:dyDescent="0.2">
      <c r="A919" s="26" t="s">
        <v>93</v>
      </c>
      <c r="B919" s="113"/>
      <c r="C919" s="113"/>
      <c r="D919" s="19" t="s">
        <v>740</v>
      </c>
      <c r="E919" s="40"/>
      <c r="F919" s="62"/>
      <c r="G919" s="137"/>
      <c r="H919" s="41"/>
      <c r="I919" s="92"/>
    </row>
    <row r="920" spans="1:9" s="10" customFormat="1" x14ac:dyDescent="0.2">
      <c r="A920" s="26" t="s">
        <v>93</v>
      </c>
      <c r="B920" s="113"/>
      <c r="C920" s="113"/>
      <c r="D920" s="19" t="s">
        <v>741</v>
      </c>
      <c r="E920" s="40"/>
      <c r="F920" s="62"/>
      <c r="G920" s="137"/>
      <c r="H920" s="41"/>
      <c r="I920" s="92"/>
    </row>
    <row r="921" spans="1:9" s="10" customFormat="1" x14ac:dyDescent="0.2">
      <c r="A921" s="26" t="s">
        <v>93</v>
      </c>
      <c r="B921" s="116"/>
      <c r="C921" s="116"/>
      <c r="D921" s="39"/>
      <c r="E921" s="40"/>
      <c r="F921" s="62"/>
      <c r="G921" s="137"/>
      <c r="H921" s="41"/>
      <c r="I921" s="92"/>
    </row>
    <row r="922" spans="1:9" s="10" customFormat="1" x14ac:dyDescent="0.2">
      <c r="A922" s="26" t="s">
        <v>93</v>
      </c>
      <c r="B922" s="111"/>
      <c r="C922" s="111"/>
      <c r="D922" s="47" t="s">
        <v>445</v>
      </c>
      <c r="E922" s="40"/>
      <c r="F922" s="62"/>
      <c r="G922" s="137"/>
      <c r="H922" s="41"/>
      <c r="I922" s="92"/>
    </row>
    <row r="923" spans="1:9" s="10" customFormat="1" ht="31.5" x14ac:dyDescent="0.2">
      <c r="A923" s="26" t="s">
        <v>93</v>
      </c>
      <c r="B923" s="116" t="s">
        <v>446</v>
      </c>
      <c r="C923" s="116"/>
      <c r="D923" s="39" t="s">
        <v>447</v>
      </c>
      <c r="E923" s="40"/>
      <c r="F923" s="190" t="s">
        <v>167</v>
      </c>
      <c r="G923" s="137">
        <v>1</v>
      </c>
      <c r="H923" s="41">
        <v>610.5</v>
      </c>
      <c r="I923" s="100">
        <f>G923*H923</f>
        <v>610.5</v>
      </c>
    </row>
    <row r="924" spans="1:9" s="10" customFormat="1" x14ac:dyDescent="0.2">
      <c r="A924" s="26" t="s">
        <v>93</v>
      </c>
      <c r="B924" s="116"/>
      <c r="C924" s="116"/>
      <c r="D924" s="39"/>
      <c r="E924" s="40"/>
      <c r="F924" s="190"/>
      <c r="G924" s="137"/>
      <c r="H924" s="41"/>
      <c r="I924" s="86"/>
    </row>
    <row r="925" spans="1:9" s="10" customFormat="1" x14ac:dyDescent="0.2">
      <c r="A925" s="26" t="s">
        <v>93</v>
      </c>
      <c r="B925" s="116"/>
      <c r="C925" s="116"/>
      <c r="D925" s="39" t="s">
        <v>448</v>
      </c>
      <c r="E925" s="40"/>
      <c r="F925" s="190"/>
      <c r="G925" s="137"/>
      <c r="H925" s="41"/>
      <c r="I925" s="86"/>
    </row>
    <row r="926" spans="1:9" s="10" customFormat="1" x14ac:dyDescent="0.2">
      <c r="A926" s="26" t="s">
        <v>93</v>
      </c>
      <c r="B926" s="116" t="s">
        <v>449</v>
      </c>
      <c r="C926" s="116"/>
      <c r="D926" s="39" t="s">
        <v>450</v>
      </c>
      <c r="E926" s="40"/>
      <c r="F926" s="190" t="s">
        <v>141</v>
      </c>
      <c r="G926" s="137">
        <v>1</v>
      </c>
      <c r="H926" s="41">
        <v>57.63</v>
      </c>
      <c r="I926" s="100">
        <f t="shared" ref="I926:I930" si="27">G926*H926</f>
        <v>57.63</v>
      </c>
    </row>
    <row r="927" spans="1:9" s="10" customFormat="1" x14ac:dyDescent="0.2">
      <c r="A927" s="26" t="s">
        <v>93</v>
      </c>
      <c r="B927" s="116" t="s">
        <v>451</v>
      </c>
      <c r="C927" s="116"/>
      <c r="D927" s="39" t="s">
        <v>452</v>
      </c>
      <c r="E927" s="40"/>
      <c r="F927" s="190" t="s">
        <v>141</v>
      </c>
      <c r="G927" s="137">
        <v>1</v>
      </c>
      <c r="H927" s="41">
        <v>94.83</v>
      </c>
      <c r="I927" s="100">
        <f t="shared" si="27"/>
        <v>94.83</v>
      </c>
    </row>
    <row r="928" spans="1:9" s="10" customFormat="1" ht="25.5" x14ac:dyDescent="0.2">
      <c r="A928" s="26" t="s">
        <v>93</v>
      </c>
      <c r="B928" s="116" t="s">
        <v>453</v>
      </c>
      <c r="C928" s="116"/>
      <c r="D928" s="39" t="s">
        <v>454</v>
      </c>
      <c r="E928" s="40"/>
      <c r="F928" s="190" t="s">
        <v>141</v>
      </c>
      <c r="G928" s="137">
        <v>1</v>
      </c>
      <c r="H928" s="41">
        <v>41.82</v>
      </c>
      <c r="I928" s="100">
        <f t="shared" si="27"/>
        <v>41.82</v>
      </c>
    </row>
    <row r="929" spans="1:9" s="10" customFormat="1" x14ac:dyDescent="0.2">
      <c r="A929" s="26" t="s">
        <v>93</v>
      </c>
      <c r="B929" s="116" t="s">
        <v>455</v>
      </c>
      <c r="C929" s="116"/>
      <c r="D929" s="39" t="s">
        <v>456</v>
      </c>
      <c r="E929" s="40"/>
      <c r="F929" s="190" t="s">
        <v>141</v>
      </c>
      <c r="G929" s="137">
        <v>1</v>
      </c>
      <c r="H929" s="41">
        <v>40.35</v>
      </c>
      <c r="I929" s="100">
        <f t="shared" si="27"/>
        <v>40.35</v>
      </c>
    </row>
    <row r="930" spans="1:9" s="10" customFormat="1" x14ac:dyDescent="0.2">
      <c r="A930" s="26" t="s">
        <v>93</v>
      </c>
      <c r="B930" s="116" t="s">
        <v>457</v>
      </c>
      <c r="C930" s="116"/>
      <c r="D930" s="39" t="s">
        <v>458</v>
      </c>
      <c r="E930" s="40"/>
      <c r="F930" s="190" t="s">
        <v>169</v>
      </c>
      <c r="G930" s="137">
        <v>45</v>
      </c>
      <c r="H930" s="41">
        <v>1.76</v>
      </c>
      <c r="I930" s="100">
        <f t="shared" si="27"/>
        <v>79.2</v>
      </c>
    </row>
    <row r="931" spans="1:9" s="10" customFormat="1" x14ac:dyDescent="0.2">
      <c r="A931" s="26" t="s">
        <v>93</v>
      </c>
      <c r="B931" s="116"/>
      <c r="C931" s="116"/>
      <c r="D931" s="39"/>
      <c r="E931" s="40"/>
      <c r="F931" s="190"/>
      <c r="G931" s="137"/>
      <c r="H931" s="41"/>
      <c r="I931" s="86"/>
    </row>
    <row r="932" spans="1:9" s="10" customFormat="1" x14ac:dyDescent="0.2">
      <c r="A932" s="26" t="s">
        <v>93</v>
      </c>
      <c r="B932" s="116"/>
      <c r="C932" s="116"/>
      <c r="D932" s="47" t="s">
        <v>459</v>
      </c>
      <c r="E932" s="40"/>
      <c r="F932" s="190"/>
      <c r="G932" s="137"/>
      <c r="H932" s="41"/>
      <c r="I932" s="86"/>
    </row>
    <row r="933" spans="1:9" s="10" customFormat="1" x14ac:dyDescent="0.2">
      <c r="A933" s="26" t="s">
        <v>93</v>
      </c>
      <c r="B933" s="116" t="s">
        <v>460</v>
      </c>
      <c r="C933" s="116"/>
      <c r="D933" s="39" t="s">
        <v>461</v>
      </c>
      <c r="E933" s="40"/>
      <c r="F933" s="190" t="s">
        <v>141</v>
      </c>
      <c r="G933" s="137">
        <v>1</v>
      </c>
      <c r="H933" s="41">
        <v>276.66000000000003</v>
      </c>
      <c r="I933" s="100">
        <f t="shared" ref="I933:I937" si="28">G933*H933</f>
        <v>276.66000000000003</v>
      </c>
    </row>
    <row r="934" spans="1:9" s="10" customFormat="1" x14ac:dyDescent="0.2">
      <c r="A934" s="26" t="s">
        <v>93</v>
      </c>
      <c r="B934" s="116" t="s">
        <v>462</v>
      </c>
      <c r="C934" s="116"/>
      <c r="D934" s="39" t="s">
        <v>463</v>
      </c>
      <c r="E934" s="40"/>
      <c r="F934" s="190" t="s">
        <v>141</v>
      </c>
      <c r="G934" s="137">
        <v>1</v>
      </c>
      <c r="H934" s="41">
        <v>108.96</v>
      </c>
      <c r="I934" s="100">
        <f t="shared" si="28"/>
        <v>108.96</v>
      </c>
    </row>
    <row r="935" spans="1:9" s="10" customFormat="1" x14ac:dyDescent="0.2">
      <c r="A935" s="26" t="s">
        <v>93</v>
      </c>
      <c r="B935" s="116" t="s">
        <v>464</v>
      </c>
      <c r="C935" s="116"/>
      <c r="D935" s="39" t="s">
        <v>465</v>
      </c>
      <c r="E935" s="40"/>
      <c r="F935" s="190" t="s">
        <v>141</v>
      </c>
      <c r="G935" s="137">
        <v>2</v>
      </c>
      <c r="H935" s="41">
        <v>33.299999999999997</v>
      </c>
      <c r="I935" s="100">
        <f t="shared" si="28"/>
        <v>66.599999999999994</v>
      </c>
    </row>
    <row r="936" spans="1:9" s="10" customFormat="1" x14ac:dyDescent="0.2">
      <c r="A936" s="26" t="s">
        <v>93</v>
      </c>
      <c r="B936" s="116" t="s">
        <v>466</v>
      </c>
      <c r="C936" s="116"/>
      <c r="D936" s="39" t="s">
        <v>467</v>
      </c>
      <c r="E936" s="40"/>
      <c r="F936" s="190" t="s">
        <v>141</v>
      </c>
      <c r="G936" s="137">
        <v>3</v>
      </c>
      <c r="H936" s="41">
        <v>50.51</v>
      </c>
      <c r="I936" s="100">
        <f t="shared" si="28"/>
        <v>151.53</v>
      </c>
    </row>
    <row r="937" spans="1:9" s="10" customFormat="1" x14ac:dyDescent="0.2">
      <c r="A937" s="26" t="s">
        <v>93</v>
      </c>
      <c r="B937" s="116" t="s">
        <v>468</v>
      </c>
      <c r="C937" s="116"/>
      <c r="D937" s="39" t="s">
        <v>469</v>
      </c>
      <c r="E937" s="40"/>
      <c r="F937" s="190" t="s">
        <v>169</v>
      </c>
      <c r="G937" s="137">
        <v>24</v>
      </c>
      <c r="H937" s="41">
        <v>12.92</v>
      </c>
      <c r="I937" s="100">
        <f t="shared" si="28"/>
        <v>310.08</v>
      </c>
    </row>
    <row r="938" spans="1:9" s="10" customFormat="1" x14ac:dyDescent="0.2">
      <c r="A938" s="26" t="s">
        <v>93</v>
      </c>
      <c r="B938" s="116"/>
      <c r="C938" s="116"/>
      <c r="D938" s="39"/>
      <c r="E938" s="40"/>
      <c r="F938" s="190"/>
      <c r="G938" s="137"/>
      <c r="H938" s="41"/>
      <c r="I938" s="86"/>
    </row>
    <row r="939" spans="1:9" s="10" customFormat="1" x14ac:dyDescent="0.2">
      <c r="A939" s="26" t="s">
        <v>93</v>
      </c>
      <c r="B939" s="116"/>
      <c r="C939" s="116"/>
      <c r="D939" s="47" t="s">
        <v>742</v>
      </c>
      <c r="E939" s="40"/>
      <c r="F939" s="190"/>
      <c r="G939" s="137"/>
      <c r="H939" s="41"/>
      <c r="I939" s="86"/>
    </row>
    <row r="940" spans="1:9" s="10" customFormat="1" x14ac:dyDescent="0.2">
      <c r="A940" s="26" t="s">
        <v>93</v>
      </c>
      <c r="B940" s="116" t="s">
        <v>470</v>
      </c>
      <c r="C940" s="116"/>
      <c r="D940" s="39" t="s">
        <v>471</v>
      </c>
      <c r="E940" s="40"/>
      <c r="F940" s="190" t="s">
        <v>141</v>
      </c>
      <c r="G940" s="137">
        <v>1</v>
      </c>
      <c r="H940" s="41">
        <v>226.44</v>
      </c>
      <c r="I940" s="100">
        <f t="shared" ref="I940:I947" si="29">G940*H940</f>
        <v>226.44</v>
      </c>
    </row>
    <row r="941" spans="1:9" s="10" customFormat="1" x14ac:dyDescent="0.2">
      <c r="A941" s="26" t="s">
        <v>93</v>
      </c>
      <c r="B941" s="116" t="s">
        <v>472</v>
      </c>
      <c r="C941" s="116"/>
      <c r="D941" s="39" t="s">
        <v>473</v>
      </c>
      <c r="E941" s="40"/>
      <c r="F941" s="190" t="s">
        <v>141</v>
      </c>
      <c r="G941" s="137">
        <v>8</v>
      </c>
      <c r="H941" s="41">
        <v>9.48</v>
      </c>
      <c r="I941" s="100">
        <f t="shared" si="29"/>
        <v>75.84</v>
      </c>
    </row>
    <row r="942" spans="1:9" s="10" customFormat="1" x14ac:dyDescent="0.2">
      <c r="A942" s="26" t="s">
        <v>93</v>
      </c>
      <c r="B942" s="116" t="s">
        <v>474</v>
      </c>
      <c r="C942" s="116"/>
      <c r="D942" s="39" t="s">
        <v>475</v>
      </c>
      <c r="E942" s="40"/>
      <c r="F942" s="190" t="s">
        <v>141</v>
      </c>
      <c r="G942" s="137">
        <v>1</v>
      </c>
      <c r="H942" s="41">
        <v>29.86</v>
      </c>
      <c r="I942" s="100">
        <f t="shared" si="29"/>
        <v>29.86</v>
      </c>
    </row>
    <row r="943" spans="1:9" s="10" customFormat="1" x14ac:dyDescent="0.2">
      <c r="A943" s="26" t="s">
        <v>93</v>
      </c>
      <c r="B943" s="116" t="s">
        <v>476</v>
      </c>
      <c r="C943" s="116"/>
      <c r="D943" s="39" t="s">
        <v>477</v>
      </c>
      <c r="E943" s="40"/>
      <c r="F943" s="190" t="s">
        <v>141</v>
      </c>
      <c r="G943" s="137">
        <v>1</v>
      </c>
      <c r="H943" s="41">
        <v>126.06</v>
      </c>
      <c r="I943" s="100">
        <f t="shared" si="29"/>
        <v>126.06</v>
      </c>
    </row>
    <row r="944" spans="1:9" s="10" customFormat="1" x14ac:dyDescent="0.2">
      <c r="A944" s="26" t="s">
        <v>93</v>
      </c>
      <c r="B944" s="116" t="s">
        <v>478</v>
      </c>
      <c r="C944" s="116"/>
      <c r="D944" s="39" t="s">
        <v>479</v>
      </c>
      <c r="E944" s="40"/>
      <c r="F944" s="190" t="s">
        <v>141</v>
      </c>
      <c r="G944" s="137">
        <v>2</v>
      </c>
      <c r="H944" s="41">
        <v>59.94</v>
      </c>
      <c r="I944" s="100">
        <f t="shared" si="29"/>
        <v>119.88</v>
      </c>
    </row>
    <row r="945" spans="1:9" s="10" customFormat="1" x14ac:dyDescent="0.2">
      <c r="A945" s="26" t="s">
        <v>93</v>
      </c>
      <c r="B945" s="116" t="s">
        <v>480</v>
      </c>
      <c r="C945" s="116"/>
      <c r="D945" s="39" t="s">
        <v>481</v>
      </c>
      <c r="E945" s="40"/>
      <c r="F945" s="190" t="s">
        <v>141</v>
      </c>
      <c r="G945" s="137">
        <v>3</v>
      </c>
      <c r="H945" s="41">
        <v>452.88</v>
      </c>
      <c r="I945" s="100">
        <f t="shared" si="29"/>
        <v>1358.6399999999999</v>
      </c>
    </row>
    <row r="946" spans="1:9" s="10" customFormat="1" x14ac:dyDescent="0.2">
      <c r="A946" s="26" t="s">
        <v>93</v>
      </c>
      <c r="B946" s="116" t="s">
        <v>482</v>
      </c>
      <c r="C946" s="116"/>
      <c r="D946" s="39" t="s">
        <v>483</v>
      </c>
      <c r="E946" s="40"/>
      <c r="F946" s="190" t="s">
        <v>141</v>
      </c>
      <c r="G946" s="137">
        <v>30</v>
      </c>
      <c r="H946" s="41">
        <v>2.06</v>
      </c>
      <c r="I946" s="100">
        <f t="shared" si="29"/>
        <v>61.800000000000004</v>
      </c>
    </row>
    <row r="947" spans="1:9" s="10" customFormat="1" x14ac:dyDescent="0.2">
      <c r="A947" s="26" t="s">
        <v>93</v>
      </c>
      <c r="B947" s="116" t="s">
        <v>457</v>
      </c>
      <c r="C947" s="116"/>
      <c r="D947" s="39" t="s">
        <v>458</v>
      </c>
      <c r="E947" s="40"/>
      <c r="F947" s="190" t="s">
        <v>169</v>
      </c>
      <c r="G947" s="137">
        <v>10</v>
      </c>
      <c r="H947" s="41">
        <v>1.76</v>
      </c>
      <c r="I947" s="100">
        <f t="shared" si="29"/>
        <v>17.600000000000001</v>
      </c>
    </row>
    <row r="948" spans="1:9" s="10" customFormat="1" x14ac:dyDescent="0.2">
      <c r="A948" s="26" t="s">
        <v>93</v>
      </c>
      <c r="B948" s="116"/>
      <c r="C948" s="116"/>
      <c r="D948" s="39"/>
      <c r="E948" s="40"/>
      <c r="F948" s="190"/>
      <c r="G948" s="137"/>
      <c r="H948" s="41"/>
      <c r="I948" s="86"/>
    </row>
    <row r="949" spans="1:9" s="10" customFormat="1" x14ac:dyDescent="0.2">
      <c r="A949" s="26" t="s">
        <v>93</v>
      </c>
      <c r="B949" s="116"/>
      <c r="C949" s="116"/>
      <c r="D949" s="47" t="s">
        <v>484</v>
      </c>
      <c r="E949" s="40"/>
      <c r="F949" s="190"/>
      <c r="G949" s="137"/>
      <c r="H949" s="41"/>
      <c r="I949" s="86"/>
    </row>
    <row r="950" spans="1:9" s="10" customFormat="1" x14ac:dyDescent="0.2">
      <c r="A950" s="26" t="s">
        <v>93</v>
      </c>
      <c r="B950" s="116" t="s">
        <v>468</v>
      </c>
      <c r="C950" s="116"/>
      <c r="D950" s="39" t="s">
        <v>469</v>
      </c>
      <c r="E950" s="40"/>
      <c r="F950" s="190" t="s">
        <v>169</v>
      </c>
      <c r="G950" s="137">
        <v>20</v>
      </c>
      <c r="H950" s="41">
        <v>12.92</v>
      </c>
      <c r="I950" s="100">
        <f t="shared" ref="I950:I955" si="30">G950*H950</f>
        <v>258.39999999999998</v>
      </c>
    </row>
    <row r="951" spans="1:9" s="10" customFormat="1" x14ac:dyDescent="0.2">
      <c r="A951" s="26" t="s">
        <v>93</v>
      </c>
      <c r="B951" s="116" t="s">
        <v>485</v>
      </c>
      <c r="C951" s="116"/>
      <c r="D951" s="39" t="s">
        <v>486</v>
      </c>
      <c r="E951" s="40"/>
      <c r="F951" s="190" t="s">
        <v>141</v>
      </c>
      <c r="G951" s="137">
        <v>1</v>
      </c>
      <c r="H951" s="41">
        <v>202.02</v>
      </c>
      <c r="I951" s="100">
        <f t="shared" si="30"/>
        <v>202.02</v>
      </c>
    </row>
    <row r="952" spans="1:9" s="10" customFormat="1" x14ac:dyDescent="0.2">
      <c r="A952" s="26" t="s">
        <v>93</v>
      </c>
      <c r="B952" s="116" t="s">
        <v>487</v>
      </c>
      <c r="C952" s="116"/>
      <c r="D952" s="39" t="s">
        <v>488</v>
      </c>
      <c r="E952" s="40"/>
      <c r="F952" s="190" t="s">
        <v>141</v>
      </c>
      <c r="G952" s="137">
        <v>1</v>
      </c>
      <c r="H952" s="41">
        <v>329.67</v>
      </c>
      <c r="I952" s="100">
        <f t="shared" si="30"/>
        <v>329.67</v>
      </c>
    </row>
    <row r="953" spans="1:9" s="10" customFormat="1" x14ac:dyDescent="0.2">
      <c r="A953" s="26" t="s">
        <v>93</v>
      </c>
      <c r="B953" s="116" t="s">
        <v>489</v>
      </c>
      <c r="C953" s="116"/>
      <c r="D953" s="39" t="s">
        <v>490</v>
      </c>
      <c r="E953" s="40"/>
      <c r="F953" s="190" t="s">
        <v>141</v>
      </c>
      <c r="G953" s="137">
        <v>1</v>
      </c>
      <c r="H953" s="41">
        <v>56.61</v>
      </c>
      <c r="I953" s="100">
        <f t="shared" si="30"/>
        <v>56.61</v>
      </c>
    </row>
    <row r="954" spans="1:9" s="10" customFormat="1" x14ac:dyDescent="0.2">
      <c r="A954" s="26" t="s">
        <v>93</v>
      </c>
      <c r="B954" s="116" t="s">
        <v>482</v>
      </c>
      <c r="C954" s="116"/>
      <c r="D954" s="39" t="s">
        <v>483</v>
      </c>
      <c r="E954" s="40"/>
      <c r="F954" s="190" t="s">
        <v>141</v>
      </c>
      <c r="G954" s="137">
        <v>85</v>
      </c>
      <c r="H954" s="41">
        <v>2.06</v>
      </c>
      <c r="I954" s="100">
        <f t="shared" si="30"/>
        <v>175.1</v>
      </c>
    </row>
    <row r="955" spans="1:9" s="10" customFormat="1" x14ac:dyDescent="0.2">
      <c r="A955" s="26" t="s">
        <v>93</v>
      </c>
      <c r="B955" s="116" t="s">
        <v>491</v>
      </c>
      <c r="C955" s="116"/>
      <c r="D955" s="39" t="s">
        <v>492</v>
      </c>
      <c r="E955" s="40"/>
      <c r="F955" s="190" t="s">
        <v>141</v>
      </c>
      <c r="G955" s="137">
        <v>45</v>
      </c>
      <c r="H955" s="41">
        <v>2.69</v>
      </c>
      <c r="I955" s="100">
        <f t="shared" si="30"/>
        <v>121.05</v>
      </c>
    </row>
    <row r="956" spans="1:9" s="10" customFormat="1" x14ac:dyDescent="0.2">
      <c r="A956" s="26" t="s">
        <v>93</v>
      </c>
      <c r="B956" s="116"/>
      <c r="C956" s="116"/>
      <c r="D956" s="39"/>
      <c r="E956" s="40"/>
      <c r="F956" s="190"/>
      <c r="G956" s="137"/>
      <c r="H956" s="41"/>
      <c r="I956" s="86"/>
    </row>
    <row r="957" spans="1:9" s="10" customFormat="1" x14ac:dyDescent="0.2">
      <c r="A957" s="26" t="s">
        <v>93</v>
      </c>
      <c r="B957" s="116"/>
      <c r="C957" s="116"/>
      <c r="D957" s="47" t="s">
        <v>493</v>
      </c>
      <c r="E957" s="40"/>
      <c r="F957" s="190"/>
      <c r="G957" s="137"/>
      <c r="H957" s="41"/>
      <c r="I957" s="86"/>
    </row>
    <row r="958" spans="1:9" s="10" customFormat="1" x14ac:dyDescent="0.2">
      <c r="A958" s="26" t="s">
        <v>93</v>
      </c>
      <c r="B958" s="116" t="s">
        <v>494</v>
      </c>
      <c r="C958" s="116"/>
      <c r="D958" s="39" t="s">
        <v>495</v>
      </c>
      <c r="E958" s="40"/>
      <c r="F958" s="190" t="s">
        <v>141</v>
      </c>
      <c r="G958" s="137">
        <v>1</v>
      </c>
      <c r="H958" s="41">
        <v>49.95</v>
      </c>
      <c r="I958" s="100">
        <f t="shared" ref="I958:I968" si="31">G958*H958</f>
        <v>49.95</v>
      </c>
    </row>
    <row r="959" spans="1:9" s="10" customFormat="1" x14ac:dyDescent="0.2">
      <c r="A959" s="26" t="s">
        <v>93</v>
      </c>
      <c r="B959" s="116" t="s">
        <v>496</v>
      </c>
      <c r="C959" s="116"/>
      <c r="D959" s="39" t="s">
        <v>497</v>
      </c>
      <c r="E959" s="40"/>
      <c r="F959" s="190" t="s">
        <v>141</v>
      </c>
      <c r="G959" s="137">
        <v>4</v>
      </c>
      <c r="H959" s="41">
        <v>157.84</v>
      </c>
      <c r="I959" s="100">
        <f t="shared" si="31"/>
        <v>631.36</v>
      </c>
    </row>
    <row r="960" spans="1:9" s="10" customFormat="1" x14ac:dyDescent="0.2">
      <c r="A960" s="26" t="s">
        <v>93</v>
      </c>
      <c r="B960" s="116" t="s">
        <v>498</v>
      </c>
      <c r="C960" s="116"/>
      <c r="D960" s="39" t="s">
        <v>499</v>
      </c>
      <c r="E960" s="40"/>
      <c r="F960" s="190" t="s">
        <v>141</v>
      </c>
      <c r="G960" s="137">
        <v>6</v>
      </c>
      <c r="H960" s="41">
        <v>6.83</v>
      </c>
      <c r="I960" s="100">
        <f t="shared" si="31"/>
        <v>40.980000000000004</v>
      </c>
    </row>
    <row r="961" spans="1:9" s="10" customFormat="1" x14ac:dyDescent="0.2">
      <c r="A961" s="26" t="s">
        <v>93</v>
      </c>
      <c r="B961" s="116" t="s">
        <v>500</v>
      </c>
      <c r="C961" s="116"/>
      <c r="D961" s="39" t="s">
        <v>501</v>
      </c>
      <c r="E961" s="40"/>
      <c r="F961" s="190" t="s">
        <v>141</v>
      </c>
      <c r="G961" s="137">
        <v>6</v>
      </c>
      <c r="H961" s="41">
        <v>26.64</v>
      </c>
      <c r="I961" s="100">
        <f t="shared" si="31"/>
        <v>159.84</v>
      </c>
    </row>
    <row r="962" spans="1:9" s="10" customFormat="1" x14ac:dyDescent="0.2">
      <c r="A962" s="26" t="s">
        <v>93</v>
      </c>
      <c r="B962" s="116" t="s">
        <v>470</v>
      </c>
      <c r="C962" s="116"/>
      <c r="D962" s="39" t="s">
        <v>471</v>
      </c>
      <c r="E962" s="40"/>
      <c r="F962" s="190" t="s">
        <v>141</v>
      </c>
      <c r="G962" s="137">
        <v>1</v>
      </c>
      <c r="H962" s="41">
        <v>226.44</v>
      </c>
      <c r="I962" s="100">
        <f t="shared" si="31"/>
        <v>226.44</v>
      </c>
    </row>
    <row r="963" spans="1:9" s="10" customFormat="1" ht="25.5" x14ac:dyDescent="0.2">
      <c r="A963" s="26" t="s">
        <v>93</v>
      </c>
      <c r="B963" s="116" t="s">
        <v>502</v>
      </c>
      <c r="C963" s="116"/>
      <c r="D963" s="39" t="s">
        <v>503</v>
      </c>
      <c r="E963" s="40"/>
      <c r="F963" s="190" t="s">
        <v>141</v>
      </c>
      <c r="G963" s="137">
        <v>3</v>
      </c>
      <c r="H963" s="41">
        <v>283.05</v>
      </c>
      <c r="I963" s="100">
        <f t="shared" si="31"/>
        <v>849.15000000000009</v>
      </c>
    </row>
    <row r="964" spans="1:9" s="10" customFormat="1" x14ac:dyDescent="0.2">
      <c r="A964" s="26" t="s">
        <v>93</v>
      </c>
      <c r="B964" s="116" t="s">
        <v>504</v>
      </c>
      <c r="C964" s="116"/>
      <c r="D964" s="39" t="s">
        <v>505</v>
      </c>
      <c r="E964" s="40"/>
      <c r="F964" s="190" t="s">
        <v>141</v>
      </c>
      <c r="G964" s="137">
        <v>1</v>
      </c>
      <c r="H964" s="41">
        <v>957.71</v>
      </c>
      <c r="I964" s="100">
        <f t="shared" si="31"/>
        <v>957.71</v>
      </c>
    </row>
    <row r="965" spans="1:9" s="10" customFormat="1" x14ac:dyDescent="0.2">
      <c r="A965" s="26" t="s">
        <v>93</v>
      </c>
      <c r="B965" s="116" t="s">
        <v>489</v>
      </c>
      <c r="C965" s="116"/>
      <c r="D965" s="39" t="s">
        <v>490</v>
      </c>
      <c r="E965" s="40"/>
      <c r="F965" s="190" t="s">
        <v>141</v>
      </c>
      <c r="G965" s="137">
        <v>1</v>
      </c>
      <c r="H965" s="41">
        <v>56.61</v>
      </c>
      <c r="I965" s="100">
        <f t="shared" si="31"/>
        <v>56.61</v>
      </c>
    </row>
    <row r="966" spans="1:9" s="10" customFormat="1" x14ac:dyDescent="0.2">
      <c r="A966" s="26" t="s">
        <v>93</v>
      </c>
      <c r="B966" s="116" t="s">
        <v>506</v>
      </c>
      <c r="C966" s="116"/>
      <c r="D966" s="39" t="s">
        <v>507</v>
      </c>
      <c r="E966" s="40"/>
      <c r="F966" s="190" t="s">
        <v>141</v>
      </c>
      <c r="G966" s="137">
        <v>13</v>
      </c>
      <c r="H966" s="41">
        <v>7.24</v>
      </c>
      <c r="I966" s="100">
        <f t="shared" si="31"/>
        <v>94.12</v>
      </c>
    </row>
    <row r="967" spans="1:9" s="10" customFormat="1" x14ac:dyDescent="0.2">
      <c r="A967" s="26" t="s">
        <v>93</v>
      </c>
      <c r="B967" s="116" t="s">
        <v>482</v>
      </c>
      <c r="C967" s="116"/>
      <c r="D967" s="39" t="s">
        <v>483</v>
      </c>
      <c r="E967" s="40"/>
      <c r="F967" s="190" t="s">
        <v>141</v>
      </c>
      <c r="G967" s="137">
        <v>85</v>
      </c>
      <c r="H967" s="41">
        <v>2.06</v>
      </c>
      <c r="I967" s="100">
        <f t="shared" si="31"/>
        <v>175.1</v>
      </c>
    </row>
    <row r="968" spans="1:9" s="10" customFormat="1" x14ac:dyDescent="0.2">
      <c r="A968" s="26" t="s">
        <v>93</v>
      </c>
      <c r="B968" s="116" t="s">
        <v>491</v>
      </c>
      <c r="C968" s="116"/>
      <c r="D968" s="39" t="s">
        <v>492</v>
      </c>
      <c r="E968" s="40"/>
      <c r="F968" s="190" t="s">
        <v>141</v>
      </c>
      <c r="G968" s="137">
        <v>45</v>
      </c>
      <c r="H968" s="41">
        <v>2.69</v>
      </c>
      <c r="I968" s="100">
        <f t="shared" si="31"/>
        <v>121.05</v>
      </c>
    </row>
    <row r="969" spans="1:9" s="10" customFormat="1" x14ac:dyDescent="0.2">
      <c r="A969" s="26" t="s">
        <v>93</v>
      </c>
      <c r="B969" s="116"/>
      <c r="C969" s="116"/>
      <c r="D969" s="39"/>
      <c r="E969" s="40"/>
      <c r="F969" s="190"/>
      <c r="G969" s="137"/>
      <c r="H969" s="41"/>
      <c r="I969" s="86"/>
    </row>
    <row r="970" spans="1:9" s="10" customFormat="1" x14ac:dyDescent="0.2">
      <c r="A970" s="26" t="s">
        <v>93</v>
      </c>
      <c r="B970" s="116"/>
      <c r="C970" s="116"/>
      <c r="D970" s="47" t="s">
        <v>508</v>
      </c>
      <c r="E970" s="40"/>
      <c r="F970" s="190"/>
      <c r="G970" s="137"/>
      <c r="H970" s="41"/>
      <c r="I970" s="86"/>
    </row>
    <row r="971" spans="1:9" s="10" customFormat="1" x14ac:dyDescent="0.2">
      <c r="A971" s="26" t="s">
        <v>93</v>
      </c>
      <c r="B971" s="116" t="s">
        <v>509</v>
      </c>
      <c r="C971" s="116"/>
      <c r="D971" s="39" t="s">
        <v>510</v>
      </c>
      <c r="E971" s="40"/>
      <c r="F971" s="190" t="s">
        <v>169</v>
      </c>
      <c r="G971" s="137">
        <v>750</v>
      </c>
      <c r="H971" s="41">
        <v>1.84</v>
      </c>
      <c r="I971" s="100">
        <f t="shared" ref="I971:I972" si="32">G971*H971</f>
        <v>1380</v>
      </c>
    </row>
    <row r="972" spans="1:9" s="10" customFormat="1" x14ac:dyDescent="0.2">
      <c r="A972" s="26" t="s">
        <v>93</v>
      </c>
      <c r="B972" s="116" t="s">
        <v>511</v>
      </c>
      <c r="C972" s="116"/>
      <c r="D972" s="39" t="s">
        <v>512</v>
      </c>
      <c r="E972" s="40"/>
      <c r="F972" s="190" t="s">
        <v>141</v>
      </c>
      <c r="G972" s="137">
        <v>31</v>
      </c>
      <c r="H972" s="41">
        <v>29.06</v>
      </c>
      <c r="I972" s="100">
        <f t="shared" si="32"/>
        <v>900.86</v>
      </c>
    </row>
    <row r="973" spans="1:9" s="10" customFormat="1" x14ac:dyDescent="0.2">
      <c r="A973" s="26" t="s">
        <v>93</v>
      </c>
      <c r="B973" s="116"/>
      <c r="C973" s="116"/>
      <c r="D973" s="39"/>
      <c r="E973" s="40"/>
      <c r="F973" s="190"/>
      <c r="G973" s="137"/>
      <c r="H973" s="41"/>
      <c r="I973" s="86"/>
    </row>
    <row r="974" spans="1:9" s="10" customFormat="1" x14ac:dyDescent="0.2">
      <c r="A974" s="26" t="s">
        <v>93</v>
      </c>
      <c r="B974" s="116"/>
      <c r="C974" s="116"/>
      <c r="D974" s="47" t="s">
        <v>513</v>
      </c>
      <c r="E974" s="40"/>
      <c r="F974" s="190"/>
      <c r="G974" s="137"/>
      <c r="H974" s="41"/>
      <c r="I974" s="86"/>
    </row>
    <row r="975" spans="1:9" s="10" customFormat="1" ht="31.5" x14ac:dyDescent="0.2">
      <c r="A975" s="26" t="s">
        <v>93</v>
      </c>
      <c r="B975" s="116"/>
      <c r="C975" s="116"/>
      <c r="D975" s="39" t="s">
        <v>514</v>
      </c>
      <c r="E975" s="40"/>
      <c r="F975" s="190"/>
      <c r="G975" s="137"/>
      <c r="H975" s="41"/>
      <c r="I975" s="86"/>
    </row>
    <row r="976" spans="1:9" s="10" customFormat="1" ht="78.75" x14ac:dyDescent="0.2">
      <c r="A976" s="26" t="s">
        <v>93</v>
      </c>
      <c r="B976" s="116" t="s">
        <v>515</v>
      </c>
      <c r="C976" s="116"/>
      <c r="D976" s="39" t="s">
        <v>516</v>
      </c>
      <c r="E976" s="40"/>
      <c r="F976" s="190" t="s">
        <v>141</v>
      </c>
      <c r="G976" s="137">
        <v>31</v>
      </c>
      <c r="H976" s="41">
        <v>389.18</v>
      </c>
      <c r="I976" s="100">
        <f t="shared" ref="I976:I979" si="33">G976*H976</f>
        <v>12064.58</v>
      </c>
    </row>
    <row r="977" spans="1:9" s="10" customFormat="1" x14ac:dyDescent="0.2">
      <c r="A977" s="26" t="s">
        <v>93</v>
      </c>
      <c r="B977" s="116" t="s">
        <v>517</v>
      </c>
      <c r="C977" s="116"/>
      <c r="D977" s="39" t="s">
        <v>518</v>
      </c>
      <c r="E977" s="40"/>
      <c r="F977" s="190" t="s">
        <v>141</v>
      </c>
      <c r="G977" s="137">
        <v>31</v>
      </c>
      <c r="H977" s="41">
        <v>23.39</v>
      </c>
      <c r="I977" s="100">
        <f t="shared" si="33"/>
        <v>725.09</v>
      </c>
    </row>
    <row r="978" spans="1:9" s="10" customFormat="1" x14ac:dyDescent="0.2">
      <c r="A978" s="26" t="s">
        <v>93</v>
      </c>
      <c r="B978" s="116" t="s">
        <v>519</v>
      </c>
      <c r="C978" s="116"/>
      <c r="D978" s="39" t="s">
        <v>520</v>
      </c>
      <c r="E978" s="40"/>
      <c r="F978" s="190" t="s">
        <v>167</v>
      </c>
      <c r="G978" s="137">
        <v>31</v>
      </c>
      <c r="H978" s="41">
        <v>6.29</v>
      </c>
      <c r="I978" s="100">
        <f t="shared" si="33"/>
        <v>194.99</v>
      </c>
    </row>
    <row r="979" spans="1:9" s="10" customFormat="1" ht="55.5" customHeight="1" x14ac:dyDescent="0.2">
      <c r="A979" s="26" t="s">
        <v>93</v>
      </c>
      <c r="B979" s="116" t="s">
        <v>521</v>
      </c>
      <c r="C979" s="116"/>
      <c r="D979" s="39" t="s">
        <v>522</v>
      </c>
      <c r="E979" s="40"/>
      <c r="F979" s="190" t="s">
        <v>141</v>
      </c>
      <c r="G979" s="137">
        <v>31</v>
      </c>
      <c r="H979" s="41">
        <v>50</v>
      </c>
      <c r="I979" s="100">
        <f t="shared" si="33"/>
        <v>1550</v>
      </c>
    </row>
    <row r="980" spans="1:9" s="10" customFormat="1" x14ac:dyDescent="0.2">
      <c r="A980" s="26" t="s">
        <v>93</v>
      </c>
      <c r="B980" s="116"/>
      <c r="C980" s="116"/>
      <c r="D980" s="39"/>
      <c r="E980" s="40"/>
      <c r="F980" s="190"/>
      <c r="G980" s="137"/>
      <c r="H980" s="41"/>
      <c r="I980" s="86"/>
    </row>
    <row r="981" spans="1:9" s="10" customFormat="1" ht="31.5" x14ac:dyDescent="0.2">
      <c r="A981" s="26" t="s">
        <v>93</v>
      </c>
      <c r="B981" s="116"/>
      <c r="C981" s="116"/>
      <c r="D981" s="39" t="s">
        <v>523</v>
      </c>
      <c r="E981" s="40"/>
      <c r="F981" s="190"/>
      <c r="G981" s="137"/>
      <c r="H981" s="41"/>
      <c r="I981" s="86"/>
    </row>
    <row r="982" spans="1:9" s="10" customFormat="1" ht="31.5" x14ac:dyDescent="0.2">
      <c r="A982" s="26" t="s">
        <v>93</v>
      </c>
      <c r="B982" s="116" t="s">
        <v>524</v>
      </c>
      <c r="C982" s="116"/>
      <c r="D982" s="39" t="s">
        <v>525</v>
      </c>
      <c r="E982" s="40"/>
      <c r="F982" s="190" t="s">
        <v>141</v>
      </c>
      <c r="G982" s="137">
        <v>1</v>
      </c>
      <c r="H982" s="41">
        <v>2875.6</v>
      </c>
      <c r="I982" s="100">
        <f t="shared" ref="I982:I986" si="34">G982*H982</f>
        <v>2875.6</v>
      </c>
    </row>
    <row r="983" spans="1:9" s="10" customFormat="1" ht="47.25" x14ac:dyDescent="0.2">
      <c r="A983" s="26" t="s">
        <v>93</v>
      </c>
      <c r="B983" s="116" t="s">
        <v>526</v>
      </c>
      <c r="C983" s="116"/>
      <c r="D983" s="39" t="s">
        <v>527</v>
      </c>
      <c r="E983" s="40"/>
      <c r="F983" s="190" t="s">
        <v>167</v>
      </c>
      <c r="G983" s="137">
        <v>1</v>
      </c>
      <c r="H983" s="41">
        <v>780</v>
      </c>
      <c r="I983" s="100">
        <f t="shared" si="34"/>
        <v>780</v>
      </c>
    </row>
    <row r="984" spans="1:9" s="10" customFormat="1" ht="63" x14ac:dyDescent="0.2">
      <c r="A984" s="26" t="s">
        <v>93</v>
      </c>
      <c r="B984" s="116" t="s">
        <v>528</v>
      </c>
      <c r="C984" s="116"/>
      <c r="D984" s="39" t="s">
        <v>529</v>
      </c>
      <c r="E984" s="40"/>
      <c r="F984" s="190" t="s">
        <v>530</v>
      </c>
      <c r="G984" s="137">
        <v>32</v>
      </c>
      <c r="H984" s="41">
        <v>50</v>
      </c>
      <c r="I984" s="100">
        <f t="shared" si="34"/>
        <v>1600</v>
      </c>
    </row>
    <row r="985" spans="1:9" s="10" customFormat="1" ht="63" x14ac:dyDescent="0.2">
      <c r="A985" s="26" t="s">
        <v>93</v>
      </c>
      <c r="B985" s="116" t="s">
        <v>531</v>
      </c>
      <c r="C985" s="116"/>
      <c r="D985" s="39" t="s">
        <v>532</v>
      </c>
      <c r="E985" s="40"/>
      <c r="F985" s="190" t="s">
        <v>167</v>
      </c>
      <c r="G985" s="137">
        <v>1</v>
      </c>
      <c r="H985" s="41">
        <v>2500</v>
      </c>
      <c r="I985" s="100">
        <f t="shared" si="34"/>
        <v>2500</v>
      </c>
    </row>
    <row r="986" spans="1:9" s="10" customFormat="1" ht="189" x14ac:dyDescent="0.2">
      <c r="A986" s="26" t="s">
        <v>93</v>
      </c>
      <c r="B986" s="116" t="s">
        <v>533</v>
      </c>
      <c r="C986" s="116"/>
      <c r="D986" s="39" t="s">
        <v>534</v>
      </c>
      <c r="E986" s="40"/>
      <c r="F986" s="190" t="s">
        <v>167</v>
      </c>
      <c r="G986" s="137">
        <v>1</v>
      </c>
      <c r="H986" s="41">
        <v>3000</v>
      </c>
      <c r="I986" s="100">
        <f t="shared" si="34"/>
        <v>3000</v>
      </c>
    </row>
    <row r="987" spans="1:9" s="10" customFormat="1" x14ac:dyDescent="0.2">
      <c r="A987" s="26" t="s">
        <v>93</v>
      </c>
      <c r="B987" s="116"/>
      <c r="C987" s="116"/>
      <c r="D987" s="39"/>
      <c r="E987" s="40"/>
      <c r="F987" s="190"/>
      <c r="G987" s="137"/>
      <c r="H987" s="41"/>
      <c r="I987" s="86"/>
    </row>
    <row r="988" spans="1:9" s="10" customFormat="1" ht="31.5" x14ac:dyDescent="0.2">
      <c r="A988" s="26" t="s">
        <v>93</v>
      </c>
      <c r="B988" s="116"/>
      <c r="C988" s="116"/>
      <c r="D988" s="47" t="s">
        <v>535</v>
      </c>
      <c r="E988" s="40"/>
      <c r="F988" s="190"/>
      <c r="G988" s="137"/>
      <c r="H988" s="41"/>
      <c r="I988" s="86"/>
    </row>
    <row r="989" spans="1:9" s="10" customFormat="1" ht="31.5" x14ac:dyDescent="0.2">
      <c r="A989" s="26" t="s">
        <v>93</v>
      </c>
      <c r="B989" s="116" t="s">
        <v>536</v>
      </c>
      <c r="C989" s="116"/>
      <c r="D989" s="39" t="s">
        <v>537</v>
      </c>
      <c r="E989" s="40"/>
      <c r="F989" s="190" t="s">
        <v>141</v>
      </c>
      <c r="G989" s="137">
        <v>2</v>
      </c>
      <c r="H989" s="41"/>
      <c r="I989" s="86"/>
    </row>
    <row r="990" spans="1:9" s="10" customFormat="1" ht="47.25" x14ac:dyDescent="0.2">
      <c r="A990" s="26" t="s">
        <v>93</v>
      </c>
      <c r="B990" s="116" t="s">
        <v>538</v>
      </c>
      <c r="C990" s="116"/>
      <c r="D990" s="39" t="s">
        <v>539</v>
      </c>
      <c r="E990" s="40"/>
      <c r="F990" s="190" t="s">
        <v>141</v>
      </c>
      <c r="G990" s="137">
        <v>1</v>
      </c>
      <c r="H990" s="41"/>
      <c r="I990" s="86"/>
    </row>
    <row r="991" spans="1:9" s="10" customFormat="1" ht="31.5" x14ac:dyDescent="0.2">
      <c r="A991" s="26" t="s">
        <v>93</v>
      </c>
      <c r="B991" s="116" t="s">
        <v>540</v>
      </c>
      <c r="C991" s="116"/>
      <c r="D991" s="39" t="s">
        <v>541</v>
      </c>
      <c r="E991" s="40"/>
      <c r="F991" s="190" t="s">
        <v>141</v>
      </c>
      <c r="G991" s="137">
        <v>2</v>
      </c>
      <c r="H991" s="41">
        <v>252.86</v>
      </c>
      <c r="I991" s="100">
        <f t="shared" ref="I991:I997" si="35">G991*H991</f>
        <v>505.72</v>
      </c>
    </row>
    <row r="992" spans="1:9" s="10" customFormat="1" x14ac:dyDescent="0.2">
      <c r="A992" s="26" t="s">
        <v>93</v>
      </c>
      <c r="B992" s="116" t="s">
        <v>542</v>
      </c>
      <c r="C992" s="116"/>
      <c r="D992" s="39" t="s">
        <v>543</v>
      </c>
      <c r="E992" s="40"/>
      <c r="F992" s="190" t="s">
        <v>141</v>
      </c>
      <c r="G992" s="137">
        <v>31</v>
      </c>
      <c r="H992" s="41">
        <v>1.48</v>
      </c>
      <c r="I992" s="100">
        <f t="shared" si="35"/>
        <v>45.88</v>
      </c>
    </row>
    <row r="993" spans="1:10" s="10" customFormat="1" ht="25.5" x14ac:dyDescent="0.2">
      <c r="A993" s="26" t="s">
        <v>93</v>
      </c>
      <c r="B993" s="116" t="s">
        <v>544</v>
      </c>
      <c r="C993" s="116"/>
      <c r="D993" s="39" t="s">
        <v>545</v>
      </c>
      <c r="E993" s="40"/>
      <c r="F993" s="190" t="s">
        <v>141</v>
      </c>
      <c r="G993" s="137">
        <v>2</v>
      </c>
      <c r="H993" s="41">
        <v>157.4</v>
      </c>
      <c r="I993" s="100">
        <f t="shared" si="35"/>
        <v>314.8</v>
      </c>
    </row>
    <row r="994" spans="1:10" s="10" customFormat="1" ht="47.25" x14ac:dyDescent="0.2">
      <c r="A994" s="26" t="s">
        <v>93</v>
      </c>
      <c r="B994" s="116" t="s">
        <v>546</v>
      </c>
      <c r="C994" s="116"/>
      <c r="D994" s="39" t="s">
        <v>547</v>
      </c>
      <c r="E994" s="40"/>
      <c r="F994" s="190" t="s">
        <v>169</v>
      </c>
      <c r="G994" s="137">
        <v>1500</v>
      </c>
      <c r="H994" s="41">
        <v>1.1000000000000001</v>
      </c>
      <c r="I994" s="100">
        <f t="shared" si="35"/>
        <v>1650.0000000000002</v>
      </c>
    </row>
    <row r="995" spans="1:10" s="10" customFormat="1" x14ac:dyDescent="0.2">
      <c r="A995" s="26" t="s">
        <v>93</v>
      </c>
      <c r="B995" s="116" t="s">
        <v>548</v>
      </c>
      <c r="C995" s="116"/>
      <c r="D995" s="39" t="s">
        <v>549</v>
      </c>
      <c r="E995" s="40"/>
      <c r="F995" s="190" t="s">
        <v>141</v>
      </c>
      <c r="G995" s="137">
        <v>31</v>
      </c>
      <c r="H995" s="41">
        <v>8.7899999999999991</v>
      </c>
      <c r="I995" s="100">
        <f t="shared" si="35"/>
        <v>272.48999999999995</v>
      </c>
    </row>
    <row r="996" spans="1:10" s="10" customFormat="1" ht="31.5" x14ac:dyDescent="0.2">
      <c r="A996" s="26" t="s">
        <v>93</v>
      </c>
      <c r="B996" s="116" t="s">
        <v>550</v>
      </c>
      <c r="C996" s="116"/>
      <c r="D996" s="39" t="s">
        <v>551</v>
      </c>
      <c r="E996" s="40"/>
      <c r="F996" s="190" t="s">
        <v>141</v>
      </c>
      <c r="G996" s="137">
        <v>31</v>
      </c>
      <c r="H996" s="41">
        <v>11.57</v>
      </c>
      <c r="I996" s="100">
        <f t="shared" si="35"/>
        <v>358.67</v>
      </c>
    </row>
    <row r="997" spans="1:10" s="10" customFormat="1" x14ac:dyDescent="0.2">
      <c r="A997" s="26" t="s">
        <v>93</v>
      </c>
      <c r="B997" s="116" t="s">
        <v>552</v>
      </c>
      <c r="C997" s="116"/>
      <c r="D997" s="39" t="s">
        <v>553</v>
      </c>
      <c r="E997" s="40"/>
      <c r="F997" s="190" t="s">
        <v>141</v>
      </c>
      <c r="G997" s="137">
        <v>31</v>
      </c>
      <c r="H997" s="41">
        <v>5.44</v>
      </c>
      <c r="I997" s="100">
        <f t="shared" si="35"/>
        <v>168.64000000000001</v>
      </c>
    </row>
    <row r="998" spans="1:10" s="10" customFormat="1" x14ac:dyDescent="0.2">
      <c r="A998" s="26" t="s">
        <v>93</v>
      </c>
      <c r="B998" s="116"/>
      <c r="C998" s="116"/>
      <c r="D998" s="39"/>
      <c r="E998" s="40"/>
      <c r="F998" s="190"/>
      <c r="G998" s="137"/>
      <c r="H998" s="41"/>
      <c r="I998" s="86"/>
    </row>
    <row r="999" spans="1:10" s="10" customFormat="1" x14ac:dyDescent="0.2">
      <c r="A999" s="26" t="s">
        <v>93</v>
      </c>
      <c r="B999" s="116" t="s">
        <v>554</v>
      </c>
      <c r="C999" s="116"/>
      <c r="D999" s="39" t="s">
        <v>163</v>
      </c>
      <c r="E999" s="40"/>
      <c r="F999" s="190" t="s">
        <v>164</v>
      </c>
      <c r="G999" s="109">
        <v>0.02</v>
      </c>
      <c r="H999" s="41">
        <f>SUM(I915:I997)</f>
        <v>39246.759999999995</v>
      </c>
      <c r="I999" s="100">
        <f>G999*H999</f>
        <v>784.9351999999999</v>
      </c>
    </row>
    <row r="1000" spans="1:10" s="10" customFormat="1" x14ac:dyDescent="0.2">
      <c r="A1000" s="26" t="s">
        <v>93</v>
      </c>
      <c r="B1000" s="116"/>
      <c r="C1000" s="116"/>
      <c r="D1000" s="39"/>
      <c r="E1000" s="40"/>
      <c r="F1000" s="190"/>
      <c r="G1000" s="137"/>
      <c r="H1000" s="41"/>
      <c r="I1000" s="86"/>
    </row>
    <row r="1001" spans="1:10" s="10" customFormat="1" x14ac:dyDescent="0.2">
      <c r="A1001" s="26" t="s">
        <v>93</v>
      </c>
      <c r="B1001" s="116" t="s">
        <v>555</v>
      </c>
      <c r="C1001" s="116"/>
      <c r="D1001" s="39" t="s">
        <v>556</v>
      </c>
      <c r="E1001" s="40"/>
      <c r="F1001" s="190" t="s">
        <v>167</v>
      </c>
      <c r="G1001" s="137">
        <v>1</v>
      </c>
      <c r="H1001" s="41">
        <v>410</v>
      </c>
      <c r="I1001" s="100">
        <f>G1001*H1001</f>
        <v>410</v>
      </c>
    </row>
    <row r="1002" spans="1:10" s="10" customFormat="1" x14ac:dyDescent="0.2">
      <c r="A1002" s="26" t="s">
        <v>93</v>
      </c>
      <c r="B1002" s="116"/>
      <c r="C1002" s="116"/>
      <c r="D1002" s="39"/>
      <c r="E1002" s="40"/>
      <c r="F1002" s="62"/>
      <c r="G1002" s="137"/>
      <c r="H1002" s="41"/>
      <c r="I1002" s="92"/>
    </row>
    <row r="1003" spans="1:10" s="10" customFormat="1" ht="16.5" thickBot="1" x14ac:dyDescent="0.25">
      <c r="A1003" s="49" t="s">
        <v>93</v>
      </c>
      <c r="B1003" s="117" t="s">
        <v>136</v>
      </c>
      <c r="C1003" s="117"/>
      <c r="D1003" s="50" t="s">
        <v>744</v>
      </c>
      <c r="E1003" s="78"/>
      <c r="F1003" s="178"/>
      <c r="G1003" s="168"/>
      <c r="H1003" s="155"/>
      <c r="I1003" s="101">
        <f>SUM(I915:I1002)</f>
        <v>40441.695199999995</v>
      </c>
    </row>
    <row r="1004" spans="1:10" s="10" customFormat="1" ht="16.5" thickTop="1" x14ac:dyDescent="0.2">
      <c r="A1004" s="26"/>
      <c r="B1004" s="116"/>
      <c r="C1004" s="116"/>
      <c r="D1004" s="39"/>
      <c r="E1004" s="72"/>
      <c r="F1004" s="62"/>
      <c r="G1004" s="137"/>
      <c r="H1004" s="41"/>
      <c r="I1004" s="92"/>
    </row>
    <row r="1005" spans="1:10" s="10" customFormat="1" x14ac:dyDescent="0.2">
      <c r="A1005" s="26"/>
      <c r="B1005" s="116"/>
      <c r="C1005" s="116"/>
      <c r="D1005" s="39"/>
      <c r="E1005" s="40"/>
      <c r="F1005" s="62"/>
      <c r="G1005" s="137"/>
      <c r="H1005" s="41"/>
      <c r="I1005" s="92"/>
    </row>
    <row r="1006" spans="1:10" s="6" customFormat="1" x14ac:dyDescent="0.25">
      <c r="A1006" s="26"/>
      <c r="B1006" s="116"/>
      <c r="C1006" s="116"/>
      <c r="D1006" s="39"/>
      <c r="E1006" s="40"/>
      <c r="F1006" s="62"/>
      <c r="G1006" s="136"/>
      <c r="H1006" s="91"/>
      <c r="I1006" s="92"/>
      <c r="J1006" s="9"/>
    </row>
    <row r="1007" spans="1:10" s="6" customFormat="1" ht="31.5" x14ac:dyDescent="0.25">
      <c r="A1007" s="29" t="s">
        <v>333</v>
      </c>
      <c r="B1007" s="29" t="str">
        <f>A1007</f>
        <v>XII.</v>
      </c>
      <c r="C1007" s="29"/>
      <c r="D1007" s="32" t="s">
        <v>595</v>
      </c>
      <c r="E1007" s="72"/>
      <c r="F1007" s="171" t="s">
        <v>31</v>
      </c>
      <c r="G1007" s="164" t="s">
        <v>32</v>
      </c>
      <c r="H1007" s="147" t="s">
        <v>33</v>
      </c>
      <c r="I1007" s="95" t="s">
        <v>34</v>
      </c>
      <c r="J1007" s="9"/>
    </row>
    <row r="1008" spans="1:10" s="6" customFormat="1" x14ac:dyDescent="0.25">
      <c r="A1008" s="26" t="s">
        <v>333</v>
      </c>
      <c r="B1008" s="116"/>
      <c r="C1008" s="116"/>
      <c r="D1008" s="48"/>
      <c r="E1008" s="40"/>
      <c r="F1008" s="62"/>
      <c r="G1008" s="136"/>
      <c r="H1008" s="91"/>
      <c r="I1008" s="92"/>
      <c r="J1008" s="9"/>
    </row>
    <row r="1009" spans="1:10" s="6" customFormat="1" x14ac:dyDescent="0.25">
      <c r="A1009" s="26" t="s">
        <v>333</v>
      </c>
      <c r="B1009" s="116"/>
      <c r="C1009" s="116"/>
      <c r="D1009" s="39"/>
      <c r="E1009" s="40"/>
      <c r="F1009" s="62"/>
      <c r="G1009" s="136"/>
      <c r="H1009" s="91"/>
      <c r="I1009" s="92"/>
      <c r="J1009" s="9"/>
    </row>
    <row r="1010" spans="1:10" s="6" customFormat="1" x14ac:dyDescent="0.25">
      <c r="A1010" s="26" t="s">
        <v>333</v>
      </c>
      <c r="B1010" s="116" t="s">
        <v>140</v>
      </c>
      <c r="C1010" s="116"/>
      <c r="D1010" s="39" t="s">
        <v>227</v>
      </c>
      <c r="E1010" s="40"/>
      <c r="F1010" s="62" t="s">
        <v>169</v>
      </c>
      <c r="G1010" s="136">
        <v>65</v>
      </c>
      <c r="H1010" s="91">
        <v>1.4</v>
      </c>
      <c r="I1010" s="100">
        <f>G1010*H1010</f>
        <v>91</v>
      </c>
      <c r="J1010" s="9"/>
    </row>
    <row r="1011" spans="1:10" s="6" customFormat="1" x14ac:dyDescent="0.25">
      <c r="A1011" s="26" t="s">
        <v>333</v>
      </c>
      <c r="B1011" s="116"/>
      <c r="C1011" s="116"/>
      <c r="D1011" s="39"/>
      <c r="E1011" s="40"/>
      <c r="F1011" s="62"/>
      <c r="G1011" s="136"/>
      <c r="H1011" s="91"/>
      <c r="I1011" s="92"/>
      <c r="J1011" s="9"/>
    </row>
    <row r="1012" spans="1:10" s="6" customFormat="1" ht="22.5" customHeight="1" x14ac:dyDescent="0.25">
      <c r="A1012" s="26" t="s">
        <v>333</v>
      </c>
      <c r="B1012" s="116" t="s">
        <v>127</v>
      </c>
      <c r="C1012" s="116"/>
      <c r="D1012" s="39" t="s">
        <v>122</v>
      </c>
      <c r="E1012" s="40"/>
      <c r="F1012" s="62" t="s">
        <v>169</v>
      </c>
      <c r="G1012" s="136">
        <v>32</v>
      </c>
      <c r="H1012" s="91">
        <v>1.1000000000000001</v>
      </c>
      <c r="I1012" s="100">
        <f>G1012*H1012</f>
        <v>35.200000000000003</v>
      </c>
      <c r="J1012" s="9"/>
    </row>
    <row r="1013" spans="1:10" s="6" customFormat="1" x14ac:dyDescent="0.25">
      <c r="A1013" s="26" t="s">
        <v>333</v>
      </c>
      <c r="B1013" s="116"/>
      <c r="C1013" s="116"/>
      <c r="D1013" s="39"/>
      <c r="E1013" s="40"/>
      <c r="F1013" s="62"/>
      <c r="G1013" s="136"/>
      <c r="H1013" s="91"/>
      <c r="I1013" s="92"/>
      <c r="J1013" s="9"/>
    </row>
    <row r="1014" spans="1:10" s="6" customFormat="1" ht="35.25" customHeight="1" x14ac:dyDescent="0.25">
      <c r="A1014" s="26" t="s">
        <v>333</v>
      </c>
      <c r="B1014" s="116" t="s">
        <v>142</v>
      </c>
      <c r="C1014" s="116"/>
      <c r="D1014" s="39" t="s">
        <v>596</v>
      </c>
      <c r="E1014" s="40"/>
      <c r="F1014" s="62" t="s">
        <v>169</v>
      </c>
      <c r="G1014" s="136">
        <v>164</v>
      </c>
      <c r="H1014" s="91">
        <v>1.1000000000000001</v>
      </c>
      <c r="I1014" s="100">
        <f>G1014*H1014</f>
        <v>180.4</v>
      </c>
      <c r="J1014" s="9"/>
    </row>
    <row r="1015" spans="1:10" s="6" customFormat="1" x14ac:dyDescent="0.25">
      <c r="A1015" s="26" t="s">
        <v>333</v>
      </c>
      <c r="B1015" s="116"/>
      <c r="C1015" s="116"/>
      <c r="D1015" s="39"/>
      <c r="E1015" s="40"/>
      <c r="F1015" s="62"/>
      <c r="G1015" s="136"/>
      <c r="H1015" s="91"/>
      <c r="I1015" s="92"/>
      <c r="J1015" s="9"/>
    </row>
    <row r="1016" spans="1:10" s="6" customFormat="1" ht="38.25" customHeight="1" x14ac:dyDescent="0.25">
      <c r="A1016" s="26" t="s">
        <v>333</v>
      </c>
      <c r="B1016" s="116" t="s">
        <v>143</v>
      </c>
      <c r="C1016" s="116"/>
      <c r="D1016" s="39" t="s">
        <v>597</v>
      </c>
      <c r="E1016" s="40"/>
      <c r="F1016" s="62" t="s">
        <v>141</v>
      </c>
      <c r="G1016" s="136">
        <v>2</v>
      </c>
      <c r="H1016" s="91">
        <v>710</v>
      </c>
      <c r="I1016" s="100">
        <f>G1016*H1016</f>
        <v>1420</v>
      </c>
      <c r="J1016" s="9"/>
    </row>
    <row r="1017" spans="1:10" s="6" customFormat="1" x14ac:dyDescent="0.25">
      <c r="A1017" s="26" t="s">
        <v>333</v>
      </c>
      <c r="B1017" s="116"/>
      <c r="C1017" s="116"/>
      <c r="D1017" s="39"/>
      <c r="E1017" s="40"/>
      <c r="F1017" s="62"/>
      <c r="G1017" s="136"/>
      <c r="H1017" s="91"/>
      <c r="I1017" s="92"/>
      <c r="J1017" s="9"/>
    </row>
    <row r="1018" spans="1:10" s="6" customFormat="1" ht="31.5" x14ac:dyDescent="0.25">
      <c r="A1018" s="26" t="s">
        <v>333</v>
      </c>
      <c r="B1018" s="116" t="s">
        <v>144</v>
      </c>
      <c r="C1018" s="116"/>
      <c r="D1018" s="39" t="s">
        <v>598</v>
      </c>
      <c r="E1018" s="40"/>
      <c r="F1018" s="62" t="s">
        <v>141</v>
      </c>
      <c r="G1018" s="136">
        <v>4</v>
      </c>
      <c r="H1018" s="91">
        <v>550</v>
      </c>
      <c r="I1018" s="100">
        <f>G1018*H1018</f>
        <v>2200</v>
      </c>
      <c r="J1018" s="9"/>
    </row>
    <row r="1019" spans="1:10" s="6" customFormat="1" x14ac:dyDescent="0.25">
      <c r="A1019" s="26" t="s">
        <v>333</v>
      </c>
      <c r="B1019" s="116"/>
      <c r="C1019" s="116"/>
      <c r="D1019" s="39"/>
      <c r="E1019" s="40"/>
      <c r="F1019" s="62"/>
      <c r="G1019" s="136"/>
      <c r="H1019" s="91"/>
      <c r="I1019" s="92"/>
      <c r="J1019" s="9"/>
    </row>
    <row r="1020" spans="1:10" s="6" customFormat="1" ht="31.5" x14ac:dyDescent="0.25">
      <c r="A1020" s="26" t="s">
        <v>333</v>
      </c>
      <c r="B1020" s="116" t="s">
        <v>145</v>
      </c>
      <c r="C1020" s="116"/>
      <c r="D1020" s="39" t="s">
        <v>232</v>
      </c>
      <c r="E1020" s="40"/>
      <c r="F1020" s="62" t="s">
        <v>141</v>
      </c>
      <c r="G1020" s="136">
        <v>3</v>
      </c>
      <c r="H1020" s="91">
        <v>510</v>
      </c>
      <c r="I1020" s="100">
        <f>G1020*H1020</f>
        <v>1530</v>
      </c>
      <c r="J1020" s="9"/>
    </row>
    <row r="1021" spans="1:10" s="6" customFormat="1" x14ac:dyDescent="0.25">
      <c r="A1021" s="26" t="s">
        <v>333</v>
      </c>
      <c r="B1021" s="116"/>
      <c r="C1021" s="116"/>
      <c r="D1021" s="39"/>
      <c r="E1021" s="40"/>
      <c r="F1021" s="62"/>
      <c r="G1021" s="136"/>
      <c r="H1021" s="91"/>
      <c r="I1021" s="92"/>
      <c r="J1021" s="9"/>
    </row>
    <row r="1022" spans="1:10" s="6" customFormat="1" ht="31.5" x14ac:dyDescent="0.25">
      <c r="A1022" s="26" t="s">
        <v>333</v>
      </c>
      <c r="B1022" s="116" t="s">
        <v>146</v>
      </c>
      <c r="C1022" s="116"/>
      <c r="D1022" s="39" t="s">
        <v>599</v>
      </c>
      <c r="E1022" s="40"/>
      <c r="F1022" s="62" t="s">
        <v>169</v>
      </c>
      <c r="G1022" s="136">
        <v>20</v>
      </c>
      <c r="H1022" s="91">
        <v>6.5</v>
      </c>
      <c r="I1022" s="100">
        <f>G1022*H1022</f>
        <v>130</v>
      </c>
      <c r="J1022" s="9"/>
    </row>
    <row r="1023" spans="1:10" s="6" customFormat="1" x14ac:dyDescent="0.25">
      <c r="A1023" s="26" t="s">
        <v>333</v>
      </c>
      <c r="B1023" s="116"/>
      <c r="C1023" s="116"/>
      <c r="D1023" s="39"/>
      <c r="E1023" s="40"/>
      <c r="F1023" s="62"/>
      <c r="G1023" s="136"/>
      <c r="H1023" s="91"/>
      <c r="I1023" s="92"/>
      <c r="J1023" s="9"/>
    </row>
    <row r="1024" spans="1:10" s="6" customFormat="1" ht="31.5" x14ac:dyDescent="0.25">
      <c r="A1024" s="26" t="s">
        <v>333</v>
      </c>
      <c r="B1024" s="116" t="s">
        <v>147</v>
      </c>
      <c r="C1024" s="116"/>
      <c r="D1024" s="39" t="s">
        <v>600</v>
      </c>
      <c r="E1024" s="40"/>
      <c r="F1024" s="62" t="s">
        <v>169</v>
      </c>
      <c r="G1024" s="136">
        <v>144</v>
      </c>
      <c r="H1024" s="91">
        <v>6.5</v>
      </c>
      <c r="I1024" s="100">
        <f>G1024*H1024</f>
        <v>936</v>
      </c>
      <c r="J1024" s="9"/>
    </row>
    <row r="1025" spans="1:10" s="6" customFormat="1" x14ac:dyDescent="0.25">
      <c r="A1025" s="26" t="s">
        <v>333</v>
      </c>
      <c r="B1025" s="116"/>
      <c r="C1025" s="116"/>
      <c r="D1025" s="39"/>
      <c r="E1025" s="40"/>
      <c r="F1025" s="62"/>
      <c r="G1025" s="136"/>
      <c r="H1025" s="91"/>
      <c r="I1025" s="92"/>
      <c r="J1025" s="9"/>
    </row>
    <row r="1026" spans="1:10" s="6" customFormat="1" ht="31.5" x14ac:dyDescent="0.25">
      <c r="A1026" s="26" t="s">
        <v>333</v>
      </c>
      <c r="B1026" s="116" t="s">
        <v>148</v>
      </c>
      <c r="C1026" s="116"/>
      <c r="D1026" s="39" t="s">
        <v>228</v>
      </c>
      <c r="E1026" s="40"/>
      <c r="F1026" s="62" t="s">
        <v>169</v>
      </c>
      <c r="G1026" s="136">
        <v>50</v>
      </c>
      <c r="H1026" s="91">
        <v>6.5</v>
      </c>
      <c r="I1026" s="100">
        <f>G1026*H1026</f>
        <v>325</v>
      </c>
      <c r="J1026" s="9"/>
    </row>
    <row r="1027" spans="1:10" s="6" customFormat="1" x14ac:dyDescent="0.25">
      <c r="A1027" s="26" t="s">
        <v>333</v>
      </c>
      <c r="B1027" s="116"/>
      <c r="C1027" s="116"/>
      <c r="D1027" s="39"/>
      <c r="E1027" s="40"/>
      <c r="F1027" s="62"/>
      <c r="G1027" s="136"/>
      <c r="H1027" s="91"/>
      <c r="I1027" s="92"/>
      <c r="J1027" s="9"/>
    </row>
    <row r="1028" spans="1:10" s="6" customFormat="1" ht="47.25" x14ac:dyDescent="0.25">
      <c r="A1028" s="26" t="s">
        <v>333</v>
      </c>
      <c r="B1028" s="116" t="s">
        <v>149</v>
      </c>
      <c r="C1028" s="116"/>
      <c r="D1028" s="39" t="s">
        <v>601</v>
      </c>
      <c r="E1028" s="40"/>
      <c r="F1028" s="62" t="s">
        <v>169</v>
      </c>
      <c r="G1028" s="136">
        <v>36</v>
      </c>
      <c r="H1028" s="91">
        <v>6.5</v>
      </c>
      <c r="I1028" s="100">
        <f>G1028*H1028</f>
        <v>234</v>
      </c>
      <c r="J1028" s="9"/>
    </row>
    <row r="1029" spans="1:10" s="6" customFormat="1" x14ac:dyDescent="0.25">
      <c r="A1029" s="26" t="s">
        <v>333</v>
      </c>
      <c r="B1029" s="116"/>
      <c r="C1029" s="116"/>
      <c r="D1029" s="39"/>
      <c r="E1029" s="40"/>
      <c r="F1029" s="62"/>
      <c r="G1029" s="136"/>
      <c r="H1029" s="91"/>
      <c r="I1029" s="92"/>
      <c r="J1029" s="9"/>
    </row>
    <row r="1030" spans="1:10" s="6" customFormat="1" ht="78.75" x14ac:dyDescent="0.25">
      <c r="A1030" s="26" t="s">
        <v>333</v>
      </c>
      <c r="B1030" s="116" t="s">
        <v>150</v>
      </c>
      <c r="C1030" s="116"/>
      <c r="D1030" s="39" t="s">
        <v>602</v>
      </c>
      <c r="E1030" s="40"/>
      <c r="F1030" s="62" t="s">
        <v>169</v>
      </c>
      <c r="G1030" s="136">
        <v>20</v>
      </c>
      <c r="H1030" s="91">
        <v>28</v>
      </c>
      <c r="I1030" s="100">
        <f>G1030*H1030</f>
        <v>560</v>
      </c>
      <c r="J1030" s="9"/>
    </row>
    <row r="1031" spans="1:10" s="6" customFormat="1" x14ac:dyDescent="0.25">
      <c r="A1031" s="26" t="s">
        <v>333</v>
      </c>
      <c r="B1031" s="116"/>
      <c r="C1031" s="116"/>
      <c r="D1031" s="39"/>
      <c r="E1031" s="40"/>
      <c r="F1031" s="62"/>
      <c r="G1031" s="136"/>
      <c r="H1031" s="91"/>
      <c r="I1031" s="92"/>
      <c r="J1031" s="9"/>
    </row>
    <row r="1032" spans="1:10" s="6" customFormat="1" ht="63" x14ac:dyDescent="0.25">
      <c r="A1032" s="26" t="s">
        <v>333</v>
      </c>
      <c r="B1032" s="116" t="s">
        <v>151</v>
      </c>
      <c r="C1032" s="116"/>
      <c r="D1032" s="39" t="s">
        <v>603</v>
      </c>
      <c r="E1032" s="40"/>
      <c r="F1032" s="62" t="s">
        <v>169</v>
      </c>
      <c r="G1032" s="136">
        <v>142</v>
      </c>
      <c r="H1032" s="91">
        <v>19</v>
      </c>
      <c r="I1032" s="100">
        <f>G1032*H1032</f>
        <v>2698</v>
      </c>
      <c r="J1032" s="9"/>
    </row>
    <row r="1033" spans="1:10" s="6" customFormat="1" x14ac:dyDescent="0.25">
      <c r="A1033" s="26" t="s">
        <v>333</v>
      </c>
      <c r="B1033" s="116"/>
      <c r="C1033" s="116"/>
      <c r="D1033" s="39"/>
      <c r="E1033" s="40"/>
      <c r="F1033" s="62"/>
      <c r="G1033" s="136"/>
      <c r="H1033" s="91"/>
      <c r="I1033" s="92"/>
      <c r="J1033" s="9"/>
    </row>
    <row r="1034" spans="1:10" s="6" customFormat="1" ht="69" customHeight="1" x14ac:dyDescent="0.25">
      <c r="A1034" s="26" t="s">
        <v>333</v>
      </c>
      <c r="B1034" s="116" t="s">
        <v>152</v>
      </c>
      <c r="C1034" s="116"/>
      <c r="D1034" s="39" t="s">
        <v>604</v>
      </c>
      <c r="E1034" s="40"/>
      <c r="F1034" s="62" t="s">
        <v>169</v>
      </c>
      <c r="G1034" s="136">
        <v>50</v>
      </c>
      <c r="H1034" s="91">
        <v>17</v>
      </c>
      <c r="I1034" s="100">
        <f>G1034*H1034</f>
        <v>850</v>
      </c>
      <c r="J1034" s="9"/>
    </row>
    <row r="1035" spans="1:10" s="6" customFormat="1" x14ac:dyDescent="0.25">
      <c r="A1035" s="26" t="s">
        <v>333</v>
      </c>
      <c r="B1035" s="116"/>
      <c r="C1035" s="116"/>
      <c r="D1035" s="39" t="s">
        <v>189</v>
      </c>
      <c r="E1035" s="40"/>
      <c r="F1035" s="62"/>
      <c r="G1035" s="136"/>
      <c r="H1035" s="91"/>
      <c r="I1035" s="92"/>
      <c r="J1035" s="9"/>
    </row>
    <row r="1036" spans="1:10" s="6" customFormat="1" ht="69" customHeight="1" x14ac:dyDescent="0.25">
      <c r="A1036" s="26" t="s">
        <v>333</v>
      </c>
      <c r="B1036" s="116" t="s">
        <v>153</v>
      </c>
      <c r="C1036" s="116"/>
      <c r="D1036" s="39" t="s">
        <v>605</v>
      </c>
      <c r="E1036" s="40"/>
      <c r="F1036" s="62" t="s">
        <v>169</v>
      </c>
      <c r="G1036" s="136">
        <v>38</v>
      </c>
      <c r="H1036" s="91">
        <v>16</v>
      </c>
      <c r="I1036" s="100">
        <f>G1036*H1036</f>
        <v>608</v>
      </c>
      <c r="J1036" s="9"/>
    </row>
    <row r="1037" spans="1:10" s="6" customFormat="1" x14ac:dyDescent="0.25">
      <c r="A1037" s="26" t="s">
        <v>333</v>
      </c>
      <c r="B1037" s="116"/>
      <c r="C1037" s="116"/>
      <c r="D1037" s="39"/>
      <c r="E1037" s="40"/>
      <c r="F1037" s="62"/>
      <c r="G1037" s="136"/>
      <c r="H1037" s="91"/>
      <c r="I1037" s="92"/>
      <c r="J1037" s="9"/>
    </row>
    <row r="1038" spans="1:10" s="6" customFormat="1" ht="31.5" x14ac:dyDescent="0.25">
      <c r="A1038" s="26" t="s">
        <v>333</v>
      </c>
      <c r="B1038" s="116" t="s">
        <v>154</v>
      </c>
      <c r="C1038" s="116"/>
      <c r="D1038" s="39" t="s">
        <v>216</v>
      </c>
      <c r="E1038" s="40"/>
      <c r="F1038" s="62" t="s">
        <v>169</v>
      </c>
      <c r="G1038" s="136">
        <v>4</v>
      </c>
      <c r="H1038" s="91">
        <v>2.7</v>
      </c>
      <c r="I1038" s="100">
        <f>G1038*H1038</f>
        <v>10.8</v>
      </c>
      <c r="J1038" s="9"/>
    </row>
    <row r="1039" spans="1:10" s="6" customFormat="1" x14ac:dyDescent="0.25">
      <c r="A1039" s="26" t="s">
        <v>333</v>
      </c>
      <c r="B1039" s="116"/>
      <c r="C1039" s="116"/>
      <c r="D1039" s="39"/>
      <c r="E1039" s="40"/>
      <c r="F1039" s="62"/>
      <c r="G1039" s="136"/>
      <c r="H1039" s="91"/>
      <c r="I1039" s="92"/>
      <c r="J1039" s="9"/>
    </row>
    <row r="1040" spans="1:10" s="6" customFormat="1" ht="31.5" x14ac:dyDescent="0.25">
      <c r="A1040" s="26" t="s">
        <v>333</v>
      </c>
      <c r="B1040" s="116" t="s">
        <v>155</v>
      </c>
      <c r="C1040" s="116"/>
      <c r="D1040" s="39" t="s">
        <v>607</v>
      </c>
      <c r="E1040" s="40"/>
      <c r="F1040" s="62" t="s">
        <v>141</v>
      </c>
      <c r="G1040" s="136">
        <v>2</v>
      </c>
      <c r="H1040" s="91">
        <v>90</v>
      </c>
      <c r="I1040" s="100">
        <f>G1040*H1040</f>
        <v>180</v>
      </c>
      <c r="J1040" s="9"/>
    </row>
    <row r="1041" spans="1:10" s="6" customFormat="1" x14ac:dyDescent="0.25">
      <c r="A1041" s="26" t="s">
        <v>333</v>
      </c>
      <c r="B1041" s="116"/>
      <c r="C1041" s="116"/>
      <c r="D1041" s="39"/>
      <c r="E1041" s="40"/>
      <c r="F1041" s="62"/>
      <c r="G1041" s="136"/>
      <c r="H1041" s="91"/>
      <c r="I1041" s="92"/>
      <c r="J1041" s="9"/>
    </row>
    <row r="1042" spans="1:10" s="6" customFormat="1" ht="31.5" x14ac:dyDescent="0.25">
      <c r="A1042" s="26" t="s">
        <v>333</v>
      </c>
      <c r="B1042" s="116" t="s">
        <v>156</v>
      </c>
      <c r="C1042" s="116"/>
      <c r="D1042" s="39" t="s">
        <v>606</v>
      </c>
      <c r="E1042" s="40"/>
      <c r="F1042" s="62" t="s">
        <v>141</v>
      </c>
      <c r="G1042" s="136">
        <v>1</v>
      </c>
      <c r="H1042" s="91">
        <v>85</v>
      </c>
      <c r="I1042" s="100">
        <f>G1042*H1042</f>
        <v>85</v>
      </c>
      <c r="J1042" s="9"/>
    </row>
    <row r="1043" spans="1:10" s="6" customFormat="1" x14ac:dyDescent="0.25">
      <c r="A1043" s="26" t="s">
        <v>333</v>
      </c>
      <c r="B1043" s="116"/>
      <c r="C1043" s="116"/>
      <c r="D1043" s="39"/>
      <c r="E1043" s="40"/>
      <c r="F1043" s="62"/>
      <c r="G1043" s="136"/>
      <c r="H1043" s="91"/>
      <c r="I1043" s="92"/>
      <c r="J1043" s="9"/>
    </row>
    <row r="1044" spans="1:10" s="6" customFormat="1" ht="47.25" x14ac:dyDescent="0.25">
      <c r="A1044" s="26" t="s">
        <v>333</v>
      </c>
      <c r="B1044" s="116" t="s">
        <v>157</v>
      </c>
      <c r="C1044" s="116"/>
      <c r="D1044" s="39" t="s">
        <v>229</v>
      </c>
      <c r="E1044" s="40"/>
      <c r="F1044" s="62" t="s">
        <v>169</v>
      </c>
      <c r="G1044" s="136">
        <v>83</v>
      </c>
      <c r="H1044" s="91">
        <v>34</v>
      </c>
      <c r="I1044" s="100">
        <f>G1044*H1044</f>
        <v>2822</v>
      </c>
      <c r="J1044" s="9"/>
    </row>
    <row r="1045" spans="1:10" s="6" customFormat="1" x14ac:dyDescent="0.25">
      <c r="A1045" s="26" t="s">
        <v>333</v>
      </c>
      <c r="B1045" s="116"/>
      <c r="C1045" s="116"/>
      <c r="D1045" s="39"/>
      <c r="E1045" s="40"/>
      <c r="F1045" s="62"/>
      <c r="G1045" s="136"/>
      <c r="H1045" s="91"/>
      <c r="I1045" s="92"/>
      <c r="J1045" s="9"/>
    </row>
    <row r="1046" spans="1:10" s="6" customFormat="1" x14ac:dyDescent="0.25">
      <c r="A1046" s="26" t="s">
        <v>333</v>
      </c>
      <c r="B1046" s="116" t="s">
        <v>158</v>
      </c>
      <c r="C1046" s="116"/>
      <c r="D1046" s="39" t="s">
        <v>230</v>
      </c>
      <c r="E1046" s="40"/>
      <c r="F1046" s="62" t="s">
        <v>167</v>
      </c>
      <c r="G1046" s="136">
        <v>2</v>
      </c>
      <c r="H1046" s="91">
        <v>22</v>
      </c>
      <c r="I1046" s="100">
        <f>G1046*H1046</f>
        <v>44</v>
      </c>
      <c r="J1046" s="9"/>
    </row>
    <row r="1047" spans="1:10" s="6" customFormat="1" x14ac:dyDescent="0.25">
      <c r="A1047" s="26" t="s">
        <v>333</v>
      </c>
      <c r="B1047" s="116"/>
      <c r="C1047" s="116"/>
      <c r="D1047" s="39"/>
      <c r="E1047" s="40"/>
      <c r="F1047" s="62"/>
      <c r="G1047" s="136"/>
      <c r="H1047" s="91"/>
      <c r="I1047" s="92"/>
      <c r="J1047" s="9"/>
    </row>
    <row r="1048" spans="1:10" s="6" customFormat="1" x14ac:dyDescent="0.25">
      <c r="A1048" s="26" t="s">
        <v>333</v>
      </c>
      <c r="B1048" s="116" t="s">
        <v>159</v>
      </c>
      <c r="C1048" s="116"/>
      <c r="D1048" s="39" t="s">
        <v>215</v>
      </c>
      <c r="E1048" s="40"/>
      <c r="F1048" s="62" t="s">
        <v>169</v>
      </c>
      <c r="G1048" s="136">
        <v>210</v>
      </c>
      <c r="H1048" s="91">
        <v>2.6</v>
      </c>
      <c r="I1048" s="100">
        <f>G1048*H1048</f>
        <v>546</v>
      </c>
      <c r="J1048" s="9"/>
    </row>
    <row r="1049" spans="1:10" s="6" customFormat="1" x14ac:dyDescent="0.25">
      <c r="A1049" s="26" t="s">
        <v>333</v>
      </c>
      <c r="B1049" s="116"/>
      <c r="C1049" s="116"/>
      <c r="D1049" s="39"/>
      <c r="E1049" s="40"/>
      <c r="F1049" s="62"/>
      <c r="G1049" s="136"/>
      <c r="H1049" s="91"/>
      <c r="I1049" s="92"/>
      <c r="J1049" s="9"/>
    </row>
    <row r="1050" spans="1:10" s="6" customFormat="1" x14ac:dyDescent="0.25">
      <c r="A1050" s="26" t="s">
        <v>333</v>
      </c>
      <c r="B1050" s="116" t="s">
        <v>160</v>
      </c>
      <c r="C1050" s="116"/>
      <c r="D1050" s="39" t="s">
        <v>608</v>
      </c>
      <c r="E1050" s="40"/>
      <c r="F1050" s="62" t="s">
        <v>167</v>
      </c>
      <c r="G1050" s="136">
        <v>2</v>
      </c>
      <c r="H1050" s="91">
        <v>37</v>
      </c>
      <c r="I1050" s="100">
        <f>G1050*H1050</f>
        <v>74</v>
      </c>
      <c r="J1050" s="9"/>
    </row>
    <row r="1051" spans="1:10" s="6" customFormat="1" x14ac:dyDescent="0.25">
      <c r="A1051" s="26" t="s">
        <v>333</v>
      </c>
      <c r="B1051" s="116"/>
      <c r="C1051" s="116"/>
      <c r="D1051" s="39"/>
      <c r="E1051" s="40"/>
      <c r="F1051" s="62"/>
      <c r="G1051" s="136"/>
      <c r="H1051" s="91"/>
      <c r="I1051" s="92"/>
      <c r="J1051" s="9"/>
    </row>
    <row r="1052" spans="1:10" s="6" customFormat="1" x14ac:dyDescent="0.25">
      <c r="A1052" s="26" t="s">
        <v>333</v>
      </c>
      <c r="B1052" s="116" t="s">
        <v>161</v>
      </c>
      <c r="C1052" s="116"/>
      <c r="D1052" s="25" t="s">
        <v>593</v>
      </c>
      <c r="E1052" s="23"/>
      <c r="F1052" s="173" t="s">
        <v>169</v>
      </c>
      <c r="G1052" s="139">
        <v>76</v>
      </c>
      <c r="H1052" s="150">
        <v>2.7</v>
      </c>
      <c r="I1052" s="100">
        <f>G1052*H1052</f>
        <v>205.20000000000002</v>
      </c>
      <c r="J1052" s="9"/>
    </row>
    <row r="1053" spans="1:10" s="6" customFormat="1" x14ac:dyDescent="0.25">
      <c r="A1053" s="26" t="s">
        <v>333</v>
      </c>
      <c r="B1053" s="116"/>
      <c r="C1053" s="116"/>
      <c r="D1053" s="39"/>
      <c r="E1053" s="40"/>
      <c r="F1053" s="62"/>
      <c r="G1053" s="136"/>
      <c r="H1053" s="91"/>
      <c r="I1053" s="92"/>
      <c r="J1053" s="9"/>
    </row>
    <row r="1054" spans="1:10" s="6" customFormat="1" x14ac:dyDescent="0.25">
      <c r="A1054" s="26" t="s">
        <v>333</v>
      </c>
      <c r="B1054" s="116" t="s">
        <v>162</v>
      </c>
      <c r="C1054" s="116"/>
      <c r="D1054" s="39" t="s">
        <v>27</v>
      </c>
      <c r="E1054" s="40"/>
      <c r="F1054" s="62" t="s">
        <v>13</v>
      </c>
      <c r="G1054" s="136">
        <v>4</v>
      </c>
      <c r="H1054" s="91">
        <v>16</v>
      </c>
      <c r="I1054" s="100">
        <f>G1054*H1054</f>
        <v>64</v>
      </c>
      <c r="J1054" s="9"/>
    </row>
    <row r="1055" spans="1:10" s="6" customFormat="1" x14ac:dyDescent="0.25">
      <c r="A1055" s="26" t="s">
        <v>333</v>
      </c>
      <c r="B1055" s="116"/>
      <c r="C1055" s="116"/>
      <c r="D1055" s="39"/>
      <c r="E1055" s="40"/>
      <c r="F1055" s="62"/>
      <c r="G1055" s="136"/>
      <c r="H1055" s="91"/>
      <c r="I1055" s="92"/>
      <c r="J1055" s="9"/>
    </row>
    <row r="1056" spans="1:10" s="6" customFormat="1" x14ac:dyDescent="0.25">
      <c r="A1056" s="26" t="s">
        <v>333</v>
      </c>
      <c r="B1056" s="116" t="s">
        <v>165</v>
      </c>
      <c r="C1056" s="116"/>
      <c r="D1056" s="39" t="s">
        <v>163</v>
      </c>
      <c r="E1056" s="40"/>
      <c r="F1056" s="62" t="s">
        <v>164</v>
      </c>
      <c r="G1056" s="130">
        <v>0.02</v>
      </c>
      <c r="H1056" s="91">
        <f>SUM(I1009:I1054)</f>
        <v>15828.6</v>
      </c>
      <c r="I1056" s="100">
        <f>G1056*H1056</f>
        <v>316.572</v>
      </c>
      <c r="J1056" s="9"/>
    </row>
    <row r="1057" spans="1:10" s="6" customFormat="1" x14ac:dyDescent="0.25">
      <c r="A1057" s="26" t="s">
        <v>333</v>
      </c>
      <c r="B1057" s="116"/>
      <c r="C1057" s="116"/>
      <c r="D1057" s="39"/>
      <c r="E1057" s="40"/>
      <c r="F1057" s="62"/>
      <c r="G1057" s="130"/>
      <c r="H1057" s="91"/>
      <c r="I1057" s="92"/>
      <c r="J1057" s="9"/>
    </row>
    <row r="1058" spans="1:10" s="6" customFormat="1" x14ac:dyDescent="0.25">
      <c r="A1058" s="26" t="s">
        <v>333</v>
      </c>
      <c r="B1058" s="116" t="s">
        <v>166</v>
      </c>
      <c r="C1058" s="116"/>
      <c r="D1058" s="39" t="s">
        <v>28</v>
      </c>
      <c r="E1058" s="40"/>
      <c r="F1058" s="62" t="s">
        <v>164</v>
      </c>
      <c r="G1058" s="130">
        <v>0.05</v>
      </c>
      <c r="H1058" s="91">
        <f>SUM(I1009:I1056)</f>
        <v>16145.172</v>
      </c>
      <c r="I1058" s="100">
        <f>G1058*H1058</f>
        <v>807.25860000000011</v>
      </c>
      <c r="J1058" s="9"/>
    </row>
    <row r="1059" spans="1:10" s="6" customFormat="1" x14ac:dyDescent="0.25">
      <c r="A1059" s="26" t="s">
        <v>333</v>
      </c>
      <c r="B1059" s="116"/>
      <c r="C1059" s="116"/>
      <c r="D1059" s="39"/>
      <c r="E1059" s="40"/>
      <c r="F1059" s="62"/>
      <c r="G1059" s="136"/>
      <c r="H1059" s="91"/>
      <c r="I1059" s="92"/>
      <c r="J1059" s="9"/>
    </row>
    <row r="1060" spans="1:10" s="6" customFormat="1" x14ac:dyDescent="0.25">
      <c r="A1060" s="26" t="s">
        <v>333</v>
      </c>
      <c r="B1060" s="116" t="s">
        <v>180</v>
      </c>
      <c r="C1060" s="116"/>
      <c r="D1060" s="39" t="s">
        <v>29</v>
      </c>
      <c r="E1060" s="40"/>
      <c r="F1060" s="62" t="s">
        <v>13</v>
      </c>
      <c r="G1060" s="136">
        <v>2</v>
      </c>
      <c r="H1060" s="91">
        <v>20</v>
      </c>
      <c r="I1060" s="100">
        <f>G1060*H1060</f>
        <v>40</v>
      </c>
      <c r="J1060" s="9"/>
    </row>
    <row r="1061" spans="1:10" s="6" customFormat="1" x14ac:dyDescent="0.25">
      <c r="A1061" s="26" t="s">
        <v>333</v>
      </c>
      <c r="B1061" s="116"/>
      <c r="C1061" s="116"/>
      <c r="D1061" s="39"/>
      <c r="E1061" s="40"/>
      <c r="F1061" s="62"/>
      <c r="G1061" s="136"/>
      <c r="H1061" s="91"/>
      <c r="I1061" s="92"/>
      <c r="J1061" s="9"/>
    </row>
    <row r="1062" spans="1:10" s="6" customFormat="1" ht="31.5" x14ac:dyDescent="0.25">
      <c r="A1062" s="26" t="s">
        <v>333</v>
      </c>
      <c r="B1062" s="116" t="s">
        <v>181</v>
      </c>
      <c r="C1062" s="116"/>
      <c r="D1062" s="39" t="s">
        <v>619</v>
      </c>
      <c r="E1062" s="40"/>
      <c r="F1062" s="62" t="s">
        <v>167</v>
      </c>
      <c r="G1062" s="136">
        <v>1</v>
      </c>
      <c r="H1062" s="91">
        <v>20</v>
      </c>
      <c r="I1062" s="100">
        <f>G1062*H1062</f>
        <v>20</v>
      </c>
      <c r="J1062" s="9"/>
    </row>
    <row r="1063" spans="1:10" s="6" customFormat="1" x14ac:dyDescent="0.25">
      <c r="A1063" s="26" t="s">
        <v>333</v>
      </c>
      <c r="B1063" s="116"/>
      <c r="C1063" s="116"/>
      <c r="D1063" s="39"/>
      <c r="E1063" s="40"/>
      <c r="F1063" s="62"/>
      <c r="G1063" s="136"/>
      <c r="H1063" s="91"/>
      <c r="I1063" s="92"/>
      <c r="J1063" s="9"/>
    </row>
    <row r="1064" spans="1:10" s="6" customFormat="1" x14ac:dyDescent="0.25">
      <c r="A1064" s="26" t="s">
        <v>333</v>
      </c>
      <c r="B1064" s="116" t="s">
        <v>0</v>
      </c>
      <c r="C1064" s="116"/>
      <c r="D1064" s="39" t="s">
        <v>609</v>
      </c>
      <c r="E1064" s="40"/>
      <c r="F1064" s="62" t="s">
        <v>167</v>
      </c>
      <c r="G1064" s="136">
        <v>2</v>
      </c>
      <c r="H1064" s="91">
        <v>40</v>
      </c>
      <c r="I1064" s="100">
        <f>G1064*H1064</f>
        <v>80</v>
      </c>
      <c r="J1064" s="9"/>
    </row>
    <row r="1065" spans="1:10" s="6" customFormat="1" x14ac:dyDescent="0.25">
      <c r="A1065" s="26" t="s">
        <v>333</v>
      </c>
      <c r="B1065" s="116"/>
      <c r="C1065" s="116"/>
      <c r="D1065" s="39"/>
      <c r="E1065" s="40"/>
      <c r="F1065" s="62"/>
      <c r="G1065" s="136"/>
      <c r="H1065" s="91"/>
      <c r="I1065" s="92"/>
      <c r="J1065" s="9"/>
    </row>
    <row r="1066" spans="1:10" s="10" customFormat="1" ht="32.25" thickBot="1" x14ac:dyDescent="0.25">
      <c r="A1066" s="49" t="s">
        <v>333</v>
      </c>
      <c r="B1066" s="117" t="s">
        <v>136</v>
      </c>
      <c r="C1066" s="117"/>
      <c r="D1066" s="50" t="s">
        <v>745</v>
      </c>
      <c r="E1066" s="78"/>
      <c r="F1066" s="178"/>
      <c r="G1066" s="168"/>
      <c r="H1066" s="155"/>
      <c r="I1066" s="101">
        <f>SUM(I1008:I1065)</f>
        <v>17092.4306</v>
      </c>
    </row>
    <row r="1067" spans="1:10" s="6" customFormat="1" ht="16.5" thickTop="1" x14ac:dyDescent="0.25">
      <c r="A1067" s="26"/>
      <c r="B1067" s="116"/>
      <c r="C1067" s="116"/>
      <c r="D1067" s="39"/>
      <c r="E1067" s="40"/>
      <c r="F1067" s="62"/>
      <c r="G1067" s="136"/>
      <c r="H1067" s="91"/>
      <c r="I1067" s="92"/>
      <c r="J1067" s="9"/>
    </row>
    <row r="1068" spans="1:10" s="6" customFormat="1" x14ac:dyDescent="0.25">
      <c r="A1068" s="26"/>
      <c r="B1068" s="116"/>
      <c r="C1068" s="116"/>
      <c r="D1068" s="39"/>
      <c r="E1068" s="40"/>
      <c r="F1068" s="62"/>
      <c r="G1068" s="136"/>
      <c r="H1068" s="91"/>
      <c r="I1068" s="92"/>
      <c r="J1068" s="9"/>
    </row>
    <row r="1069" spans="1:10" s="6" customFormat="1" x14ac:dyDescent="0.25">
      <c r="A1069" s="29" t="s">
        <v>334</v>
      </c>
      <c r="B1069" s="113" t="s">
        <v>334</v>
      </c>
      <c r="C1069" s="113"/>
      <c r="D1069" s="32" t="s">
        <v>610</v>
      </c>
      <c r="E1069" s="72"/>
      <c r="F1069" s="171" t="s">
        <v>31</v>
      </c>
      <c r="G1069" s="164" t="s">
        <v>32</v>
      </c>
      <c r="H1069" s="147" t="s">
        <v>33</v>
      </c>
      <c r="I1069" s="95" t="s">
        <v>34</v>
      </c>
      <c r="J1069" s="9"/>
    </row>
    <row r="1070" spans="1:10" s="6" customFormat="1" x14ac:dyDescent="0.25">
      <c r="A1070" s="17" t="s">
        <v>334</v>
      </c>
      <c r="B1070" s="115"/>
      <c r="C1070" s="115"/>
      <c r="D1070" s="24" t="s">
        <v>611</v>
      </c>
      <c r="E1070" s="58"/>
      <c r="F1070" s="173"/>
      <c r="G1070" s="139"/>
      <c r="H1070" s="150"/>
      <c r="I1070" s="97"/>
      <c r="J1070" s="9"/>
    </row>
    <row r="1071" spans="1:10" s="6" customFormat="1" x14ac:dyDescent="0.25">
      <c r="A1071" s="17" t="s">
        <v>334</v>
      </c>
      <c r="B1071" s="111"/>
      <c r="C1071" s="111"/>
      <c r="D1071" s="25"/>
      <c r="E1071" s="23"/>
      <c r="F1071" s="173"/>
      <c r="G1071" s="170"/>
      <c r="H1071" s="150"/>
      <c r="I1071" s="107"/>
      <c r="J1071" s="9"/>
    </row>
    <row r="1072" spans="1:10" s="6" customFormat="1" x14ac:dyDescent="0.25">
      <c r="A1072" s="17" t="s">
        <v>334</v>
      </c>
      <c r="B1072" s="111"/>
      <c r="C1072" s="111"/>
      <c r="D1072" s="19"/>
      <c r="E1072" s="18"/>
      <c r="F1072" s="173"/>
      <c r="G1072" s="170"/>
      <c r="H1072" s="150"/>
      <c r="I1072" s="107"/>
      <c r="J1072" s="9"/>
    </row>
    <row r="1073" spans="1:10" s="6" customFormat="1" x14ac:dyDescent="0.25">
      <c r="A1073" s="17" t="s">
        <v>334</v>
      </c>
      <c r="B1073" s="111" t="s">
        <v>140</v>
      </c>
      <c r="C1073" s="111"/>
      <c r="D1073" s="25" t="s">
        <v>227</v>
      </c>
      <c r="E1073" s="23"/>
      <c r="F1073" s="173" t="s">
        <v>169</v>
      </c>
      <c r="G1073" s="139">
        <v>50</v>
      </c>
      <c r="H1073" s="150">
        <v>1.4</v>
      </c>
      <c r="I1073" s="100">
        <f>G1073*H1073</f>
        <v>70</v>
      </c>
      <c r="J1073" s="9"/>
    </row>
    <row r="1074" spans="1:10" s="6" customFormat="1" x14ac:dyDescent="0.25">
      <c r="A1074" s="17" t="s">
        <v>334</v>
      </c>
      <c r="B1074" s="111"/>
      <c r="C1074" s="111"/>
      <c r="D1074" s="19"/>
      <c r="E1074" s="18"/>
      <c r="F1074" s="173"/>
      <c r="G1074" s="139"/>
      <c r="H1074" s="150"/>
      <c r="I1074" s="107"/>
      <c r="J1074" s="9"/>
    </row>
    <row r="1075" spans="1:10" s="6" customFormat="1" x14ac:dyDescent="0.25">
      <c r="A1075" s="17" t="s">
        <v>334</v>
      </c>
      <c r="B1075" s="111" t="s">
        <v>127</v>
      </c>
      <c r="C1075" s="111"/>
      <c r="D1075" s="25" t="s">
        <v>612</v>
      </c>
      <c r="E1075" s="23"/>
      <c r="F1075" s="173" t="s">
        <v>169</v>
      </c>
      <c r="G1075" s="139">
        <v>78</v>
      </c>
      <c r="H1075" s="150">
        <v>1.1000000000000001</v>
      </c>
      <c r="I1075" s="100">
        <f>G1075*H1075</f>
        <v>85.800000000000011</v>
      </c>
      <c r="J1075" s="9"/>
    </row>
    <row r="1076" spans="1:10" s="6" customFormat="1" x14ac:dyDescent="0.25">
      <c r="A1076" s="17" t="s">
        <v>334</v>
      </c>
      <c r="B1076" s="111"/>
      <c r="C1076" s="111"/>
      <c r="D1076" s="19"/>
      <c r="E1076" s="18"/>
      <c r="F1076" s="173"/>
      <c r="G1076" s="170"/>
      <c r="H1076" s="150"/>
      <c r="I1076" s="107"/>
      <c r="J1076" s="9"/>
    </row>
    <row r="1077" spans="1:10" s="6" customFormat="1" ht="31.5" x14ac:dyDescent="0.25">
      <c r="A1077" s="17" t="s">
        <v>334</v>
      </c>
      <c r="B1077" s="111" t="s">
        <v>142</v>
      </c>
      <c r="C1077" s="111"/>
      <c r="D1077" s="25" t="s">
        <v>613</v>
      </c>
      <c r="E1077" s="23"/>
      <c r="F1077" s="173" t="s">
        <v>141</v>
      </c>
      <c r="G1077" s="139">
        <v>3</v>
      </c>
      <c r="H1077" s="150">
        <v>105</v>
      </c>
      <c r="I1077" s="100">
        <f>G1077*H1077</f>
        <v>315</v>
      </c>
      <c r="J1077" s="9"/>
    </row>
    <row r="1078" spans="1:10" s="6" customFormat="1" x14ac:dyDescent="0.25">
      <c r="A1078" s="17" t="s">
        <v>334</v>
      </c>
      <c r="B1078" s="111"/>
      <c r="C1078" s="111"/>
      <c r="D1078" s="19"/>
      <c r="E1078" s="18"/>
      <c r="F1078" s="173"/>
      <c r="G1078" s="170"/>
      <c r="H1078" s="150"/>
      <c r="I1078" s="107"/>
      <c r="J1078" s="9"/>
    </row>
    <row r="1079" spans="1:10" s="6" customFormat="1" ht="31.5" x14ac:dyDescent="0.25">
      <c r="A1079" s="17" t="s">
        <v>334</v>
      </c>
      <c r="B1079" s="111" t="s">
        <v>143</v>
      </c>
      <c r="C1079" s="111"/>
      <c r="D1079" s="25" t="s">
        <v>614</v>
      </c>
      <c r="E1079" s="23"/>
      <c r="F1079" s="173" t="s">
        <v>169</v>
      </c>
      <c r="G1079" s="139">
        <v>78</v>
      </c>
      <c r="H1079" s="150">
        <v>6.5</v>
      </c>
      <c r="I1079" s="100">
        <f>G1079*H1079</f>
        <v>507</v>
      </c>
      <c r="J1079" s="9"/>
    </row>
    <row r="1080" spans="1:10" s="6" customFormat="1" x14ac:dyDescent="0.25">
      <c r="A1080" s="17" t="s">
        <v>334</v>
      </c>
      <c r="B1080" s="111"/>
      <c r="C1080" s="111"/>
      <c r="D1080" s="19"/>
      <c r="E1080" s="18"/>
      <c r="F1080" s="173"/>
      <c r="G1080" s="170"/>
      <c r="H1080" s="150"/>
      <c r="I1080" s="107"/>
      <c r="J1080" s="9"/>
    </row>
    <row r="1081" spans="1:10" s="6" customFormat="1" ht="63" x14ac:dyDescent="0.25">
      <c r="A1081" s="17" t="s">
        <v>334</v>
      </c>
      <c r="B1081" s="111" t="s">
        <v>144</v>
      </c>
      <c r="C1081" s="111"/>
      <c r="D1081" s="25" t="s">
        <v>615</v>
      </c>
      <c r="E1081" s="23"/>
      <c r="F1081" s="173" t="s">
        <v>169</v>
      </c>
      <c r="G1081" s="139">
        <v>78</v>
      </c>
      <c r="H1081" s="150">
        <v>19</v>
      </c>
      <c r="I1081" s="100">
        <f>G1081*H1081</f>
        <v>1482</v>
      </c>
      <c r="J1081" s="9"/>
    </row>
    <row r="1082" spans="1:10" s="6" customFormat="1" x14ac:dyDescent="0.25">
      <c r="A1082" s="17" t="s">
        <v>334</v>
      </c>
      <c r="B1082" s="111"/>
      <c r="C1082" s="111"/>
      <c r="D1082" s="19"/>
      <c r="E1082" s="18"/>
      <c r="F1082" s="173"/>
      <c r="G1082" s="170"/>
      <c r="H1082" s="150"/>
      <c r="I1082" s="107"/>
      <c r="J1082" s="9"/>
    </row>
    <row r="1083" spans="1:10" s="6" customFormat="1" ht="47.25" x14ac:dyDescent="0.25">
      <c r="A1083" s="17" t="s">
        <v>334</v>
      </c>
      <c r="B1083" s="111" t="s">
        <v>145</v>
      </c>
      <c r="C1083" s="111"/>
      <c r="D1083" s="25" t="s">
        <v>616</v>
      </c>
      <c r="E1083" s="23"/>
      <c r="F1083" s="173" t="s">
        <v>167</v>
      </c>
      <c r="G1083" s="139">
        <v>5</v>
      </c>
      <c r="H1083" s="150">
        <v>75</v>
      </c>
      <c r="I1083" s="100">
        <f>G1083*H1083</f>
        <v>375</v>
      </c>
      <c r="J1083" s="9"/>
    </row>
    <row r="1084" spans="1:10" s="6" customFormat="1" x14ac:dyDescent="0.25">
      <c r="A1084" s="17" t="s">
        <v>334</v>
      </c>
      <c r="B1084" s="111"/>
      <c r="C1084" s="111"/>
      <c r="D1084" s="19"/>
      <c r="E1084" s="18"/>
      <c r="F1084" s="173"/>
      <c r="G1084" s="170"/>
      <c r="H1084" s="150"/>
      <c r="I1084" s="107"/>
      <c r="J1084" s="9"/>
    </row>
    <row r="1085" spans="1:10" s="6" customFormat="1" x14ac:dyDescent="0.25">
      <c r="A1085" s="17" t="s">
        <v>334</v>
      </c>
      <c r="B1085" s="111" t="s">
        <v>147</v>
      </c>
      <c r="C1085" s="111"/>
      <c r="D1085" s="25" t="s">
        <v>593</v>
      </c>
      <c r="E1085" s="23"/>
      <c r="F1085" s="173" t="s">
        <v>169</v>
      </c>
      <c r="G1085" s="139">
        <v>78</v>
      </c>
      <c r="H1085" s="150">
        <v>2.7</v>
      </c>
      <c r="I1085" s="100">
        <f>G1085*H1085</f>
        <v>210.60000000000002</v>
      </c>
      <c r="J1085" s="9"/>
    </row>
    <row r="1086" spans="1:10" s="6" customFormat="1" x14ac:dyDescent="0.25">
      <c r="A1086" s="17" t="s">
        <v>334</v>
      </c>
      <c r="B1086" s="111"/>
      <c r="C1086" s="111"/>
      <c r="D1086" s="19"/>
      <c r="E1086" s="18"/>
      <c r="F1086" s="173"/>
      <c r="G1086" s="139"/>
      <c r="H1086" s="150"/>
      <c r="I1086" s="107"/>
      <c r="J1086" s="9"/>
    </row>
    <row r="1087" spans="1:10" s="6" customFormat="1" ht="31.5" x14ac:dyDescent="0.25">
      <c r="A1087" s="17" t="s">
        <v>334</v>
      </c>
      <c r="B1087" s="111" t="s">
        <v>148</v>
      </c>
      <c r="C1087" s="111"/>
      <c r="D1087" s="25" t="s">
        <v>617</v>
      </c>
      <c r="E1087" s="23"/>
      <c r="F1087" s="173" t="s">
        <v>169</v>
      </c>
      <c r="G1087" s="139">
        <v>90</v>
      </c>
      <c r="H1087" s="150">
        <v>3</v>
      </c>
      <c r="I1087" s="100">
        <f>G1087*H1087</f>
        <v>270</v>
      </c>
      <c r="J1087" s="9"/>
    </row>
    <row r="1088" spans="1:10" s="6" customFormat="1" x14ac:dyDescent="0.25">
      <c r="A1088" s="17" t="s">
        <v>334</v>
      </c>
      <c r="B1088" s="111"/>
      <c r="C1088" s="111"/>
      <c r="D1088" s="19"/>
      <c r="E1088" s="18"/>
      <c r="F1088" s="173"/>
      <c r="G1088" s="139"/>
      <c r="H1088" s="150"/>
      <c r="I1088" s="107"/>
      <c r="J1088" s="9"/>
    </row>
    <row r="1089" spans="1:12" s="6" customFormat="1" x14ac:dyDescent="0.25">
      <c r="A1089" s="17" t="s">
        <v>334</v>
      </c>
      <c r="B1089" s="111" t="s">
        <v>149</v>
      </c>
      <c r="C1089" s="111"/>
      <c r="D1089" s="25" t="s">
        <v>594</v>
      </c>
      <c r="E1089" s="23"/>
      <c r="F1089" s="175" t="s">
        <v>167</v>
      </c>
      <c r="G1089" s="139">
        <v>2</v>
      </c>
      <c r="H1089" s="150">
        <v>21</v>
      </c>
      <c r="I1089" s="100">
        <f>G1089*H1089</f>
        <v>42</v>
      </c>
      <c r="J1089" s="9"/>
    </row>
    <row r="1090" spans="1:12" s="6" customFormat="1" x14ac:dyDescent="0.25">
      <c r="A1090" s="17" t="s">
        <v>334</v>
      </c>
      <c r="B1090" s="111"/>
      <c r="C1090" s="111"/>
      <c r="D1090" s="19"/>
      <c r="E1090" s="18"/>
      <c r="F1090" s="175"/>
      <c r="G1090" s="167"/>
      <c r="H1090" s="150"/>
      <c r="I1090" s="107"/>
      <c r="J1090" s="9"/>
    </row>
    <row r="1091" spans="1:12" s="6" customFormat="1" x14ac:dyDescent="0.25">
      <c r="A1091" s="17" t="s">
        <v>334</v>
      </c>
      <c r="B1091" s="111" t="s">
        <v>150</v>
      </c>
      <c r="C1091" s="111"/>
      <c r="D1091" s="25" t="s">
        <v>163</v>
      </c>
      <c r="E1091" s="23"/>
      <c r="F1091" s="173" t="s">
        <v>164</v>
      </c>
      <c r="G1091" s="110">
        <v>0.02</v>
      </c>
      <c r="H1091" s="150">
        <f>SUM(I1071:I1089)</f>
        <v>3357.4</v>
      </c>
      <c r="I1091" s="100">
        <f>G1091*H1091</f>
        <v>67.147999999999996</v>
      </c>
      <c r="J1091" s="9"/>
    </row>
    <row r="1092" spans="1:12" s="6" customFormat="1" x14ac:dyDescent="0.25">
      <c r="A1092" s="17" t="s">
        <v>334</v>
      </c>
      <c r="B1092" s="111"/>
      <c r="C1092" s="111"/>
      <c r="D1092" s="19"/>
      <c r="E1092" s="18"/>
      <c r="F1092" s="173"/>
      <c r="G1092" s="110"/>
      <c r="H1092" s="150"/>
      <c r="I1092" s="107"/>
      <c r="J1092" s="9"/>
    </row>
    <row r="1093" spans="1:12" s="6" customFormat="1" x14ac:dyDescent="0.25">
      <c r="A1093" s="17" t="s">
        <v>334</v>
      </c>
      <c r="B1093" s="111" t="s">
        <v>151</v>
      </c>
      <c r="C1093" s="111"/>
      <c r="D1093" s="25" t="s">
        <v>28</v>
      </c>
      <c r="E1093" s="23"/>
      <c r="F1093" s="173" t="s">
        <v>164</v>
      </c>
      <c r="G1093" s="110">
        <v>0.05</v>
      </c>
      <c r="H1093" s="150">
        <f>SUM(I1071:I1091)</f>
        <v>3424.5480000000002</v>
      </c>
      <c r="I1093" s="100">
        <f>G1093*H1093</f>
        <v>171.22740000000002</v>
      </c>
      <c r="J1093" s="9"/>
    </row>
    <row r="1094" spans="1:12" s="6" customFormat="1" x14ac:dyDescent="0.25">
      <c r="A1094" s="17" t="s">
        <v>334</v>
      </c>
      <c r="B1094" s="111"/>
      <c r="C1094" s="111"/>
      <c r="D1094" s="19"/>
      <c r="E1094" s="18"/>
      <c r="F1094" s="173"/>
      <c r="G1094" s="170"/>
      <c r="H1094" s="150"/>
      <c r="I1094" s="107"/>
      <c r="J1094" s="9"/>
    </row>
    <row r="1095" spans="1:12" s="6" customFormat="1" x14ac:dyDescent="0.25">
      <c r="A1095" s="17" t="s">
        <v>334</v>
      </c>
      <c r="B1095" s="111" t="s">
        <v>152</v>
      </c>
      <c r="C1095" s="111"/>
      <c r="D1095" s="25" t="s">
        <v>620</v>
      </c>
      <c r="E1095" s="23"/>
      <c r="F1095" s="175" t="s">
        <v>167</v>
      </c>
      <c r="G1095" s="167">
        <v>1</v>
      </c>
      <c r="H1095" s="150">
        <v>20</v>
      </c>
      <c r="I1095" s="100">
        <f>G1095*H1095</f>
        <v>20</v>
      </c>
      <c r="J1095" s="9"/>
    </row>
    <row r="1096" spans="1:12" s="6" customFormat="1" x14ac:dyDescent="0.25">
      <c r="A1096" s="17" t="s">
        <v>334</v>
      </c>
      <c r="B1096" s="111"/>
      <c r="C1096" s="111"/>
      <c r="D1096" s="19"/>
      <c r="E1096" s="18"/>
      <c r="F1096" s="175"/>
      <c r="G1096" s="167"/>
      <c r="H1096" s="150"/>
      <c r="I1096" s="107"/>
      <c r="J1096" s="9"/>
    </row>
    <row r="1097" spans="1:12" s="6" customFormat="1" ht="16.5" thickBot="1" x14ac:dyDescent="0.3">
      <c r="A1097" s="49" t="s">
        <v>334</v>
      </c>
      <c r="B1097" s="117" t="s">
        <v>136</v>
      </c>
      <c r="C1097" s="117"/>
      <c r="D1097" s="50" t="s">
        <v>618</v>
      </c>
      <c r="E1097" s="78"/>
      <c r="F1097" s="178"/>
      <c r="G1097" s="168"/>
      <c r="H1097" s="155"/>
      <c r="I1097" s="101">
        <f>SUM(I1070:I1096)</f>
        <v>3615.7754000000004</v>
      </c>
      <c r="J1097" s="9"/>
    </row>
    <row r="1098" spans="1:12" s="6" customFormat="1" ht="16.5" thickTop="1" x14ac:dyDescent="0.25">
      <c r="A1098" s="17"/>
      <c r="B1098" s="111"/>
      <c r="C1098" s="111"/>
      <c r="D1098" s="19"/>
      <c r="E1098" s="18"/>
      <c r="F1098" s="175"/>
      <c r="G1098" s="167"/>
      <c r="H1098" s="154"/>
      <c r="I1098" s="107"/>
      <c r="J1098" s="9"/>
    </row>
    <row r="1099" spans="1:12" s="6" customFormat="1" x14ac:dyDescent="0.25">
      <c r="A1099" s="26"/>
      <c r="B1099" s="116"/>
      <c r="C1099" s="116"/>
      <c r="D1099" s="39"/>
      <c r="E1099" s="40"/>
      <c r="F1099" s="62"/>
      <c r="G1099" s="136"/>
      <c r="H1099" s="91"/>
      <c r="I1099" s="92"/>
      <c r="J1099" s="9"/>
    </row>
    <row r="1100" spans="1:12" s="6" customFormat="1" x14ac:dyDescent="0.25">
      <c r="A1100" s="37" t="s">
        <v>684</v>
      </c>
      <c r="B1100" s="123" t="s">
        <v>684</v>
      </c>
      <c r="C1100" s="123"/>
      <c r="D1100" s="47" t="s">
        <v>192</v>
      </c>
      <c r="E1100" s="79"/>
      <c r="F1100" s="171" t="s">
        <v>31</v>
      </c>
      <c r="G1100" s="164" t="s">
        <v>32</v>
      </c>
      <c r="H1100" s="147" t="s">
        <v>33</v>
      </c>
      <c r="I1100" s="95" t="s">
        <v>34</v>
      </c>
      <c r="J1100" s="9"/>
    </row>
    <row r="1101" spans="1:12" s="6" customFormat="1" x14ac:dyDescent="0.25">
      <c r="A1101" s="26" t="s">
        <v>684</v>
      </c>
      <c r="B1101" s="116"/>
      <c r="C1101" s="116"/>
      <c r="D1101" s="39"/>
      <c r="E1101" s="40"/>
      <c r="F1101" s="62"/>
      <c r="G1101" s="136"/>
      <c r="H1101" s="91"/>
      <c r="I1101" s="92"/>
      <c r="J1101" s="9"/>
    </row>
    <row r="1102" spans="1:12" s="10" customFormat="1" ht="16.5" thickBot="1" x14ac:dyDescent="0.25">
      <c r="A1102" s="49" t="s">
        <v>684</v>
      </c>
      <c r="B1102" s="117" t="s">
        <v>136</v>
      </c>
      <c r="C1102" s="117"/>
      <c r="D1102" s="50" t="s">
        <v>335</v>
      </c>
      <c r="E1102" s="78"/>
      <c r="F1102" s="178"/>
      <c r="G1102" s="168"/>
      <c r="H1102" s="155"/>
      <c r="I1102" s="101">
        <v>600</v>
      </c>
      <c r="K1102" s="35"/>
      <c r="L1102" s="36"/>
    </row>
    <row r="1103" spans="1:12" s="6" customFormat="1" ht="16.5" thickTop="1" x14ac:dyDescent="0.25">
      <c r="A1103" s="26"/>
      <c r="B1103" s="116"/>
      <c r="C1103" s="116"/>
      <c r="D1103" s="39"/>
      <c r="E1103" s="40"/>
      <c r="F1103" s="62"/>
      <c r="G1103" s="136"/>
      <c r="H1103" s="91"/>
      <c r="I1103" s="92"/>
      <c r="J1103" s="9"/>
    </row>
    <row r="1104" spans="1:12" s="16" customFormat="1" x14ac:dyDescent="0.2">
      <c r="A1104" s="26"/>
      <c r="B1104" s="116"/>
      <c r="C1104" s="116"/>
      <c r="D1104" s="39"/>
      <c r="E1104" s="40"/>
    </row>
    <row r="1105" spans="1:12" s="3" customFormat="1" x14ac:dyDescent="0.2">
      <c r="A1105" s="26" t="s">
        <v>685</v>
      </c>
      <c r="B1105" s="123"/>
      <c r="C1105" s="123"/>
      <c r="D1105" s="47" t="s">
        <v>205</v>
      </c>
      <c r="E1105" s="40"/>
      <c r="F1105" s="171" t="s">
        <v>31</v>
      </c>
      <c r="G1105" s="164" t="s">
        <v>32</v>
      </c>
      <c r="H1105" s="147" t="s">
        <v>33</v>
      </c>
      <c r="I1105" s="95" t="s">
        <v>34</v>
      </c>
    </row>
    <row r="1106" spans="1:12" s="3" customFormat="1" x14ac:dyDescent="0.2">
      <c r="A1106" s="26" t="s">
        <v>685</v>
      </c>
      <c r="B1106" s="193"/>
      <c r="C1106" s="193"/>
      <c r="D1106" s="194"/>
      <c r="E1106" s="195"/>
      <c r="F1106" s="196"/>
      <c r="G1106" s="197"/>
      <c r="H1106" s="198"/>
      <c r="I1106" s="92"/>
    </row>
    <row r="1107" spans="1:12" s="3" customFormat="1" x14ac:dyDescent="0.2">
      <c r="A1107" s="26" t="s">
        <v>685</v>
      </c>
      <c r="B1107" s="193" t="s">
        <v>140</v>
      </c>
      <c r="C1107" s="193"/>
      <c r="D1107" s="194" t="s">
        <v>206</v>
      </c>
      <c r="E1107" s="195"/>
      <c r="F1107" s="196" t="s">
        <v>167</v>
      </c>
      <c r="G1107" s="197">
        <v>1</v>
      </c>
      <c r="H1107" s="198">
        <v>80</v>
      </c>
      <c r="I1107" s="100">
        <f>G1107*H1107</f>
        <v>80</v>
      </c>
    </row>
    <row r="1108" spans="1:12" s="3" customFormat="1" x14ac:dyDescent="0.2">
      <c r="A1108" s="26" t="s">
        <v>685</v>
      </c>
      <c r="B1108" s="193"/>
      <c r="C1108" s="193"/>
      <c r="D1108" s="194"/>
      <c r="E1108" s="195"/>
      <c r="F1108" s="196"/>
      <c r="G1108" s="197"/>
      <c r="H1108" s="198"/>
      <c r="I1108" s="92"/>
    </row>
    <row r="1109" spans="1:12" s="3" customFormat="1" x14ac:dyDescent="0.2">
      <c r="A1109" s="26" t="s">
        <v>685</v>
      </c>
      <c r="B1109" s="193" t="s">
        <v>127</v>
      </c>
      <c r="C1109" s="193"/>
      <c r="D1109" s="194" t="s">
        <v>748</v>
      </c>
      <c r="E1109" s="195"/>
      <c r="F1109" s="62" t="s">
        <v>167</v>
      </c>
      <c r="G1109" s="136">
        <v>1</v>
      </c>
      <c r="H1109" s="91">
        <v>970</v>
      </c>
      <c r="I1109" s="100">
        <f>G1109*H1109</f>
        <v>970</v>
      </c>
    </row>
    <row r="1110" spans="1:12" s="3" customFormat="1" x14ac:dyDescent="0.2">
      <c r="A1110" s="26" t="s">
        <v>685</v>
      </c>
      <c r="B1110" s="116"/>
      <c r="C1110" s="116"/>
      <c r="D1110" s="39"/>
      <c r="E1110" s="40"/>
    </row>
    <row r="1111" spans="1:12" s="10" customFormat="1" ht="16.5" thickBot="1" x14ac:dyDescent="0.25">
      <c r="A1111" s="49" t="s">
        <v>685</v>
      </c>
      <c r="B1111" s="117" t="s">
        <v>136</v>
      </c>
      <c r="C1111" s="117"/>
      <c r="D1111" s="50" t="s">
        <v>336</v>
      </c>
      <c r="E1111" s="78"/>
      <c r="F1111" s="178"/>
      <c r="G1111" s="168"/>
      <c r="H1111" s="155"/>
      <c r="I1111" s="101">
        <f>SUM(I1107:I1109)</f>
        <v>1050</v>
      </c>
      <c r="J1111" s="99"/>
      <c r="K1111" s="35"/>
      <c r="L1111" s="36"/>
    </row>
    <row r="1112" spans="1:12" s="6" customFormat="1" ht="16.5" thickTop="1" x14ac:dyDescent="0.25">
      <c r="A1112" s="17"/>
      <c r="B1112" s="116"/>
      <c r="C1112" s="116"/>
      <c r="D1112" s="55"/>
      <c r="E1112" s="40"/>
      <c r="F1112" s="177"/>
      <c r="G1112" s="135"/>
      <c r="H1112" s="90"/>
      <c r="I1112" s="99"/>
      <c r="J1112" s="9"/>
    </row>
    <row r="1113" spans="1:12" s="6" customFormat="1" x14ac:dyDescent="0.25">
      <c r="A1113" s="17"/>
      <c r="B1113" s="116"/>
      <c r="C1113" s="116"/>
      <c r="D1113" s="55"/>
      <c r="E1113" s="40"/>
      <c r="F1113" s="177"/>
      <c r="G1113" s="135"/>
      <c r="H1113" s="90"/>
      <c r="I1113" s="99"/>
      <c r="J1113" s="9"/>
    </row>
    <row r="1114" spans="1:12" s="6" customFormat="1" x14ac:dyDescent="0.25">
      <c r="A1114" s="17"/>
      <c r="B1114" s="116"/>
      <c r="C1114" s="116"/>
      <c r="D1114" s="55"/>
      <c r="E1114" s="40"/>
      <c r="F1114" s="177"/>
      <c r="G1114" s="135"/>
      <c r="H1114" s="90"/>
      <c r="I1114" s="99"/>
      <c r="J1114" s="9"/>
    </row>
    <row r="1115" spans="1:12" x14ac:dyDescent="0.2">
      <c r="B1115" s="116"/>
      <c r="C1115" s="116"/>
      <c r="D1115" s="55"/>
      <c r="E1115" s="40"/>
      <c r="F1115" s="177"/>
      <c r="G1115" s="135"/>
      <c r="H1115" s="90"/>
    </row>
    <row r="1116" spans="1:12" x14ac:dyDescent="0.2">
      <c r="B1116" s="116"/>
      <c r="C1116" s="116"/>
      <c r="D1116" s="55"/>
      <c r="E1116" s="40"/>
      <c r="F1116" s="177"/>
      <c r="G1116" s="135"/>
      <c r="H1116" s="90"/>
      <c r="I1116" s="99"/>
    </row>
    <row r="1117" spans="1:12" x14ac:dyDescent="0.2">
      <c r="B1117" s="116"/>
      <c r="C1117" s="116"/>
      <c r="D1117" s="55"/>
      <c r="E1117" s="40"/>
      <c r="F1117" s="177"/>
      <c r="G1117" s="135"/>
      <c r="H1117" s="90"/>
      <c r="I1117" s="99"/>
    </row>
    <row r="1118" spans="1:12" x14ac:dyDescent="0.2">
      <c r="B1118" s="116"/>
      <c r="C1118" s="116"/>
      <c r="D1118" s="55"/>
      <c r="E1118" s="40"/>
      <c r="F1118" s="177"/>
      <c r="G1118" s="135"/>
      <c r="H1118" s="90"/>
      <c r="I1118" s="99"/>
    </row>
    <row r="1119" spans="1:12" x14ac:dyDescent="0.2">
      <c r="B1119" s="116"/>
      <c r="C1119" s="116"/>
      <c r="D1119" s="55"/>
      <c r="E1119" s="40"/>
      <c r="F1119" s="177"/>
      <c r="G1119" s="135"/>
      <c r="H1119" s="90"/>
      <c r="I1119" s="99"/>
    </row>
    <row r="1120" spans="1:12" x14ac:dyDescent="0.2">
      <c r="B1120" s="116"/>
      <c r="C1120" s="116"/>
      <c r="D1120" s="55"/>
      <c r="E1120" s="40"/>
      <c r="F1120" s="177"/>
      <c r="G1120" s="135"/>
      <c r="H1120" s="90"/>
      <c r="I1120" s="99"/>
    </row>
    <row r="1121" spans="2:9" x14ac:dyDescent="0.2">
      <c r="B1121" s="116"/>
      <c r="C1121" s="116"/>
      <c r="D1121" s="55"/>
      <c r="E1121" s="40"/>
      <c r="F1121" s="177"/>
      <c r="G1121" s="135"/>
      <c r="H1121" s="90"/>
      <c r="I1121" s="99"/>
    </row>
    <row r="1122" spans="2:9" x14ac:dyDescent="0.2">
      <c r="B1122" s="116"/>
      <c r="C1122" s="116"/>
      <c r="D1122" s="55"/>
      <c r="E1122" s="40"/>
      <c r="F1122" s="177"/>
      <c r="G1122" s="135"/>
      <c r="H1122" s="90"/>
      <c r="I1122" s="99"/>
    </row>
    <row r="1123" spans="2:9" x14ac:dyDescent="0.2">
      <c r="B1123" s="116"/>
      <c r="C1123" s="116"/>
      <c r="D1123" s="55"/>
      <c r="E1123" s="40"/>
      <c r="F1123" s="177"/>
      <c r="G1123" s="135"/>
      <c r="H1123" s="90"/>
      <c r="I1123" s="99"/>
    </row>
    <row r="1124" spans="2:9" x14ac:dyDescent="0.2">
      <c r="B1124" s="116"/>
      <c r="C1124" s="116"/>
      <c r="D1124" s="55"/>
      <c r="E1124" s="40"/>
      <c r="F1124" s="177"/>
      <c r="G1124" s="135"/>
      <c r="H1124" s="90"/>
      <c r="I1124" s="99"/>
    </row>
    <row r="1125" spans="2:9" x14ac:dyDescent="0.2">
      <c r="B1125" s="116"/>
      <c r="C1125" s="116"/>
      <c r="D1125" s="55"/>
      <c r="E1125" s="40"/>
      <c r="F1125" s="177"/>
      <c r="G1125" s="135"/>
      <c r="H1125" s="90"/>
      <c r="I1125" s="99"/>
    </row>
    <row r="1126" spans="2:9" x14ac:dyDescent="0.2">
      <c r="B1126" s="116"/>
      <c r="C1126" s="116"/>
      <c r="D1126" s="55"/>
      <c r="E1126" s="40"/>
      <c r="F1126" s="177"/>
      <c r="G1126" s="135"/>
      <c r="H1126" s="90"/>
      <c r="I1126" s="99"/>
    </row>
    <row r="1127" spans="2:9" x14ac:dyDescent="0.2">
      <c r="B1127" s="116"/>
      <c r="C1127" s="116"/>
      <c r="D1127" s="55"/>
      <c r="E1127" s="40"/>
      <c r="F1127" s="177"/>
      <c r="G1127" s="135"/>
      <c r="H1127" s="90"/>
      <c r="I1127" s="99"/>
    </row>
    <row r="1128" spans="2:9" x14ac:dyDescent="0.2">
      <c r="B1128" s="116"/>
      <c r="C1128" s="116"/>
      <c r="D1128" s="55"/>
      <c r="E1128" s="40"/>
      <c r="F1128" s="177"/>
      <c r="G1128" s="135"/>
      <c r="H1128" s="90"/>
      <c r="I1128" s="99"/>
    </row>
    <row r="1129" spans="2:9" x14ac:dyDescent="0.2">
      <c r="B1129" s="116"/>
      <c r="C1129" s="116"/>
      <c r="D1129" s="55"/>
      <c r="E1129" s="40"/>
      <c r="F1129" s="177"/>
      <c r="G1129" s="135"/>
      <c r="H1129" s="90"/>
      <c r="I1129" s="99"/>
    </row>
    <row r="1130" spans="2:9" x14ac:dyDescent="0.2">
      <c r="B1130" s="116"/>
      <c r="C1130" s="116"/>
      <c r="D1130" s="55"/>
      <c r="E1130" s="40"/>
      <c r="F1130" s="177"/>
      <c r="G1130" s="135"/>
      <c r="H1130" s="90"/>
      <c r="I1130" s="99"/>
    </row>
    <row r="1131" spans="2:9" x14ac:dyDescent="0.2">
      <c r="B1131" s="116"/>
      <c r="C1131" s="116"/>
      <c r="D1131" s="55"/>
      <c r="E1131" s="40"/>
      <c r="F1131" s="177"/>
      <c r="G1131" s="135"/>
      <c r="H1131" s="90"/>
      <c r="I1131" s="99"/>
    </row>
    <row r="1132" spans="2:9" x14ac:dyDescent="0.2">
      <c r="B1132" s="116"/>
      <c r="C1132" s="116"/>
      <c r="D1132" s="55"/>
      <c r="E1132" s="40"/>
      <c r="F1132" s="177"/>
      <c r="G1132" s="135"/>
      <c r="H1132" s="90"/>
      <c r="I1132" s="99"/>
    </row>
    <row r="1133" spans="2:9" x14ac:dyDescent="0.2">
      <c r="B1133" s="116"/>
      <c r="C1133" s="116"/>
      <c r="D1133" s="55"/>
      <c r="E1133" s="40"/>
      <c r="F1133" s="177"/>
      <c r="G1133" s="135"/>
      <c r="H1133" s="90"/>
      <c r="I1133" s="99"/>
    </row>
    <row r="1134" spans="2:9" x14ac:dyDescent="0.2">
      <c r="B1134" s="116"/>
      <c r="C1134" s="116"/>
      <c r="D1134" s="55"/>
      <c r="E1134" s="40"/>
      <c r="F1134" s="177"/>
      <c r="G1134" s="135"/>
      <c r="H1134" s="90"/>
      <c r="I1134" s="99"/>
    </row>
    <row r="1135" spans="2:9" x14ac:dyDescent="0.2">
      <c r="B1135" s="116"/>
      <c r="C1135" s="116"/>
      <c r="D1135" s="55"/>
      <c r="E1135" s="40"/>
      <c r="F1135" s="177"/>
      <c r="G1135" s="135"/>
      <c r="H1135" s="90"/>
      <c r="I1135" s="99"/>
    </row>
    <row r="1136" spans="2:9" x14ac:dyDescent="0.2">
      <c r="B1136" s="116"/>
      <c r="C1136" s="116"/>
      <c r="D1136" s="55"/>
      <c r="E1136" s="40"/>
      <c r="F1136" s="177"/>
      <c r="G1136" s="135"/>
      <c r="H1136" s="90"/>
      <c r="I1136" s="99"/>
    </row>
    <row r="1137" spans="2:9" x14ac:dyDescent="0.2">
      <c r="B1137" s="116"/>
      <c r="C1137" s="116"/>
      <c r="D1137" s="55"/>
      <c r="E1137" s="40"/>
      <c r="F1137" s="177"/>
      <c r="G1137" s="135"/>
      <c r="H1137" s="90"/>
      <c r="I1137" s="99"/>
    </row>
    <row r="1138" spans="2:9" x14ac:dyDescent="0.2">
      <c r="B1138" s="116"/>
      <c r="C1138" s="116"/>
      <c r="D1138" s="55"/>
      <c r="E1138" s="40"/>
      <c r="F1138" s="177"/>
      <c r="G1138" s="135"/>
      <c r="H1138" s="90"/>
      <c r="I1138" s="99"/>
    </row>
    <row r="1139" spans="2:9" x14ac:dyDescent="0.2">
      <c r="B1139" s="116"/>
      <c r="C1139" s="116"/>
      <c r="D1139" s="55"/>
      <c r="E1139" s="40"/>
      <c r="F1139" s="177"/>
      <c r="G1139" s="135"/>
      <c r="H1139" s="90"/>
      <c r="I1139" s="99"/>
    </row>
    <row r="1140" spans="2:9" x14ac:dyDescent="0.2">
      <c r="B1140" s="116"/>
      <c r="C1140" s="116"/>
      <c r="D1140" s="55"/>
      <c r="E1140" s="40"/>
      <c r="F1140" s="177"/>
      <c r="G1140" s="135"/>
      <c r="H1140" s="90"/>
      <c r="I1140" s="99"/>
    </row>
    <row r="1141" spans="2:9" x14ac:dyDescent="0.2">
      <c r="B1141" s="116"/>
      <c r="C1141" s="116"/>
      <c r="D1141" s="55"/>
      <c r="E1141" s="40"/>
      <c r="F1141" s="177"/>
      <c r="G1141" s="135"/>
      <c r="H1141" s="90"/>
      <c r="I1141" s="99"/>
    </row>
    <row r="1142" spans="2:9" x14ac:dyDescent="0.2">
      <c r="B1142" s="116"/>
      <c r="C1142" s="116"/>
      <c r="D1142" s="55"/>
      <c r="E1142" s="40"/>
      <c r="F1142" s="177"/>
      <c r="G1142" s="135"/>
      <c r="H1142" s="90"/>
      <c r="I1142" s="99"/>
    </row>
    <row r="1143" spans="2:9" x14ac:dyDescent="0.2">
      <c r="B1143" s="116"/>
      <c r="C1143" s="116"/>
      <c r="D1143" s="55"/>
      <c r="E1143" s="40"/>
      <c r="F1143" s="177"/>
      <c r="G1143" s="135"/>
      <c r="H1143" s="90"/>
      <c r="I1143" s="99"/>
    </row>
    <row r="1144" spans="2:9" x14ac:dyDescent="0.2">
      <c r="B1144" s="116"/>
      <c r="C1144" s="116"/>
      <c r="D1144" s="55"/>
      <c r="E1144" s="40"/>
      <c r="F1144" s="177"/>
      <c r="G1144" s="135"/>
      <c r="H1144" s="90"/>
      <c r="I1144" s="99"/>
    </row>
    <row r="1145" spans="2:9" x14ac:dyDescent="0.2">
      <c r="B1145" s="116"/>
      <c r="C1145" s="116"/>
      <c r="D1145" s="55"/>
      <c r="E1145" s="40"/>
      <c r="F1145" s="177"/>
      <c r="G1145" s="135"/>
      <c r="H1145" s="90"/>
      <c r="I1145" s="99"/>
    </row>
    <row r="1146" spans="2:9" x14ac:dyDescent="0.2">
      <c r="B1146" s="116"/>
      <c r="C1146" s="116"/>
      <c r="D1146" s="55"/>
      <c r="E1146" s="40"/>
      <c r="F1146" s="177"/>
      <c r="G1146" s="135"/>
      <c r="H1146" s="90"/>
      <c r="I1146" s="99"/>
    </row>
    <row r="1147" spans="2:9" x14ac:dyDescent="0.2">
      <c r="B1147" s="116"/>
      <c r="C1147" s="116"/>
      <c r="D1147" s="55"/>
      <c r="E1147" s="40"/>
      <c r="F1147" s="177"/>
      <c r="G1147" s="135"/>
      <c r="H1147" s="90"/>
      <c r="I1147" s="99"/>
    </row>
    <row r="1148" spans="2:9" x14ac:dyDescent="0.2">
      <c r="B1148" s="116"/>
      <c r="C1148" s="116"/>
      <c r="D1148" s="55"/>
      <c r="E1148" s="40"/>
      <c r="F1148" s="177"/>
      <c r="G1148" s="135"/>
      <c r="H1148" s="90"/>
      <c r="I1148" s="99"/>
    </row>
    <row r="1149" spans="2:9" x14ac:dyDescent="0.2">
      <c r="B1149" s="116"/>
      <c r="C1149" s="116"/>
      <c r="D1149" s="55"/>
      <c r="E1149" s="40"/>
      <c r="F1149" s="177"/>
      <c r="G1149" s="135"/>
      <c r="H1149" s="90"/>
      <c r="I1149" s="99"/>
    </row>
    <row r="1150" spans="2:9" x14ac:dyDescent="0.2">
      <c r="B1150" s="116"/>
      <c r="C1150" s="116"/>
      <c r="D1150" s="55"/>
      <c r="E1150" s="40"/>
      <c r="F1150" s="177"/>
      <c r="G1150" s="135"/>
      <c r="H1150" s="90"/>
      <c r="I1150" s="99"/>
    </row>
    <row r="1151" spans="2:9" x14ac:dyDescent="0.2">
      <c r="B1151" s="116"/>
      <c r="C1151" s="116"/>
      <c r="D1151" s="55"/>
      <c r="E1151" s="40"/>
      <c r="F1151" s="177"/>
      <c r="G1151" s="135"/>
      <c r="H1151" s="90"/>
      <c r="I1151" s="99"/>
    </row>
    <row r="1152" spans="2:9" x14ac:dyDescent="0.2">
      <c r="B1152" s="116"/>
      <c r="C1152" s="116"/>
      <c r="D1152" s="55"/>
      <c r="E1152" s="40"/>
      <c r="F1152" s="177"/>
      <c r="G1152" s="135"/>
      <c r="H1152" s="90"/>
      <c r="I1152" s="99"/>
    </row>
    <row r="1153" spans="2:9" x14ac:dyDescent="0.2">
      <c r="B1153" s="116"/>
      <c r="C1153" s="116"/>
      <c r="D1153" s="55"/>
      <c r="E1153" s="40"/>
      <c r="F1153" s="177"/>
      <c r="G1153" s="135"/>
      <c r="H1153" s="90"/>
      <c r="I1153" s="99"/>
    </row>
    <row r="1154" spans="2:9" x14ac:dyDescent="0.2">
      <c r="B1154" s="116"/>
      <c r="C1154" s="116"/>
      <c r="D1154" s="55"/>
      <c r="E1154" s="40"/>
      <c r="F1154" s="177"/>
      <c r="G1154" s="135"/>
      <c r="H1154" s="90"/>
      <c r="I1154" s="99"/>
    </row>
    <row r="1155" spans="2:9" x14ac:dyDescent="0.2">
      <c r="B1155" s="116"/>
      <c r="C1155" s="116"/>
      <c r="D1155" s="55"/>
      <c r="E1155" s="40"/>
      <c r="F1155" s="177"/>
      <c r="G1155" s="135"/>
      <c r="H1155" s="90"/>
      <c r="I1155" s="99"/>
    </row>
    <row r="1156" spans="2:9" x14ac:dyDescent="0.2">
      <c r="B1156" s="57"/>
      <c r="C1156" s="57"/>
      <c r="D1156" s="55"/>
      <c r="E1156" s="40"/>
      <c r="F1156" s="177"/>
      <c r="G1156" s="135"/>
      <c r="H1156" s="90"/>
      <c r="I1156" s="99"/>
    </row>
    <row r="1157" spans="2:9" x14ac:dyDescent="0.2">
      <c r="B1157" s="116"/>
      <c r="C1157" s="116"/>
      <c r="D1157" s="55"/>
      <c r="E1157" s="40"/>
      <c r="F1157" s="177"/>
      <c r="G1157" s="135"/>
      <c r="H1157" s="90"/>
      <c r="I1157" s="99"/>
    </row>
    <row r="1158" spans="2:9" x14ac:dyDescent="0.2">
      <c r="B1158" s="116"/>
      <c r="C1158" s="116"/>
      <c r="D1158" s="55"/>
      <c r="E1158" s="40"/>
      <c r="F1158" s="177"/>
      <c r="G1158" s="135"/>
      <c r="H1158" s="90"/>
      <c r="I1158" s="99"/>
    </row>
    <row r="1159" spans="2:9" x14ac:dyDescent="0.2">
      <c r="B1159" s="116"/>
      <c r="C1159" s="116"/>
      <c r="D1159" s="55"/>
      <c r="E1159" s="40"/>
      <c r="F1159" s="177"/>
      <c r="G1159" s="135"/>
      <c r="H1159" s="90"/>
      <c r="I1159" s="99"/>
    </row>
    <row r="1160" spans="2:9" x14ac:dyDescent="0.2">
      <c r="B1160" s="116"/>
      <c r="C1160" s="116"/>
      <c r="D1160" s="55"/>
      <c r="E1160" s="40"/>
      <c r="F1160" s="177"/>
      <c r="G1160" s="135"/>
      <c r="H1160" s="90"/>
      <c r="I1160" s="99"/>
    </row>
    <row r="1161" spans="2:9" x14ac:dyDescent="0.2">
      <c r="B1161" s="116"/>
      <c r="C1161" s="116"/>
      <c r="D1161" s="55"/>
      <c r="E1161" s="40"/>
      <c r="F1161" s="177"/>
      <c r="G1161" s="135"/>
      <c r="H1161" s="90"/>
      <c r="I1161" s="99"/>
    </row>
    <row r="1162" spans="2:9" x14ac:dyDescent="0.2">
      <c r="B1162" s="116"/>
      <c r="C1162" s="116"/>
      <c r="D1162" s="55"/>
      <c r="E1162" s="40"/>
      <c r="F1162" s="177"/>
      <c r="G1162" s="135"/>
      <c r="H1162" s="90"/>
      <c r="I1162" s="99"/>
    </row>
    <row r="1163" spans="2:9" x14ac:dyDescent="0.2">
      <c r="B1163" s="116"/>
      <c r="C1163" s="116"/>
      <c r="D1163" s="55"/>
      <c r="E1163" s="40"/>
      <c r="F1163" s="177"/>
      <c r="G1163" s="135"/>
      <c r="H1163" s="90"/>
      <c r="I1163" s="99"/>
    </row>
    <row r="1164" spans="2:9" x14ac:dyDescent="0.2">
      <c r="B1164" s="116"/>
      <c r="C1164" s="116"/>
      <c r="D1164" s="55"/>
      <c r="E1164" s="40"/>
      <c r="F1164" s="177"/>
      <c r="G1164" s="135"/>
      <c r="H1164" s="90"/>
      <c r="I1164" s="99"/>
    </row>
    <row r="1165" spans="2:9" x14ac:dyDescent="0.2">
      <c r="B1165" s="116"/>
      <c r="C1165" s="116"/>
      <c r="D1165" s="55"/>
      <c r="E1165" s="40"/>
      <c r="F1165" s="177"/>
      <c r="G1165" s="135"/>
      <c r="H1165" s="90"/>
      <c r="I1165" s="99"/>
    </row>
    <row r="1166" spans="2:9" x14ac:dyDescent="0.2">
      <c r="B1166" s="116"/>
      <c r="C1166" s="116"/>
      <c r="D1166" s="55"/>
      <c r="E1166" s="40"/>
      <c r="F1166" s="177"/>
      <c r="G1166" s="135"/>
      <c r="H1166" s="90"/>
      <c r="I1166" s="99"/>
    </row>
    <row r="1167" spans="2:9" x14ac:dyDescent="0.2">
      <c r="B1167" s="116"/>
      <c r="C1167" s="116"/>
      <c r="D1167" s="55"/>
      <c r="E1167" s="40"/>
      <c r="F1167" s="177"/>
      <c r="G1167" s="135"/>
      <c r="H1167" s="90"/>
      <c r="I1167" s="99"/>
    </row>
    <row r="1168" spans="2:9" x14ac:dyDescent="0.2">
      <c r="B1168" s="116"/>
      <c r="C1168" s="116"/>
      <c r="D1168" s="55"/>
      <c r="E1168" s="40"/>
      <c r="F1168" s="177"/>
      <c r="G1168" s="135"/>
      <c r="H1168" s="90"/>
      <c r="I1168" s="99"/>
    </row>
    <row r="1169" spans="2:9" x14ac:dyDescent="0.2">
      <c r="B1169" s="116"/>
      <c r="C1169" s="116"/>
      <c r="D1169" s="55"/>
      <c r="E1169" s="40"/>
      <c r="F1169" s="177"/>
      <c r="G1169" s="135"/>
      <c r="H1169" s="90"/>
      <c r="I1169" s="99"/>
    </row>
    <row r="1170" spans="2:9" x14ac:dyDescent="0.2">
      <c r="B1170" s="116"/>
      <c r="C1170" s="116"/>
      <c r="D1170" s="55"/>
      <c r="E1170" s="40"/>
      <c r="F1170" s="177"/>
      <c r="G1170" s="135"/>
      <c r="H1170" s="90"/>
      <c r="I1170" s="99"/>
    </row>
    <row r="1171" spans="2:9" x14ac:dyDescent="0.2">
      <c r="B1171" s="116"/>
      <c r="C1171" s="116"/>
      <c r="D1171" s="55"/>
      <c r="E1171" s="40"/>
      <c r="F1171" s="177"/>
      <c r="G1171" s="135"/>
      <c r="H1171" s="90"/>
      <c r="I1171" s="99"/>
    </row>
    <row r="1172" spans="2:9" x14ac:dyDescent="0.2">
      <c r="B1172" s="116"/>
      <c r="C1172" s="116"/>
      <c r="D1172" s="55"/>
      <c r="E1172" s="40"/>
      <c r="F1172" s="177"/>
      <c r="G1172" s="135"/>
      <c r="H1172" s="90"/>
      <c r="I1172" s="99"/>
    </row>
    <row r="1173" spans="2:9" x14ac:dyDescent="0.2">
      <c r="B1173" s="116"/>
      <c r="C1173" s="116"/>
      <c r="D1173" s="55"/>
      <c r="E1173" s="40"/>
      <c r="F1173" s="177"/>
      <c r="G1173" s="135"/>
      <c r="H1173" s="90"/>
      <c r="I1173" s="99"/>
    </row>
    <row r="1174" spans="2:9" x14ac:dyDescent="0.2">
      <c r="B1174" s="116"/>
      <c r="C1174" s="116"/>
      <c r="D1174" s="55"/>
      <c r="E1174" s="40"/>
      <c r="F1174" s="177"/>
      <c r="G1174" s="135"/>
      <c r="H1174" s="90"/>
      <c r="I1174" s="99"/>
    </row>
    <row r="1175" spans="2:9" x14ac:dyDescent="0.2">
      <c r="B1175" s="116"/>
      <c r="C1175" s="116"/>
      <c r="D1175" s="55"/>
      <c r="E1175" s="40"/>
      <c r="F1175" s="177"/>
      <c r="G1175" s="135"/>
      <c r="H1175" s="90"/>
      <c r="I1175" s="99"/>
    </row>
    <row r="1176" spans="2:9" x14ac:dyDescent="0.2">
      <c r="B1176" s="116"/>
      <c r="C1176" s="116"/>
      <c r="D1176" s="55"/>
      <c r="E1176" s="40"/>
      <c r="F1176" s="177"/>
      <c r="G1176" s="135"/>
      <c r="H1176" s="90"/>
      <c r="I1176" s="99"/>
    </row>
    <row r="1177" spans="2:9" x14ac:dyDescent="0.2">
      <c r="B1177" s="116"/>
      <c r="C1177" s="116"/>
      <c r="D1177" s="55"/>
      <c r="E1177" s="40"/>
      <c r="F1177" s="177"/>
      <c r="G1177" s="135"/>
      <c r="H1177" s="90"/>
      <c r="I1177" s="99"/>
    </row>
    <row r="1178" spans="2:9" x14ac:dyDescent="0.2">
      <c r="B1178" s="116"/>
      <c r="C1178" s="116"/>
      <c r="D1178" s="55"/>
      <c r="E1178" s="40"/>
      <c r="F1178" s="177"/>
      <c r="G1178" s="135"/>
      <c r="H1178" s="90"/>
      <c r="I1178" s="99"/>
    </row>
    <row r="1179" spans="2:9" x14ac:dyDescent="0.2">
      <c r="B1179" s="116"/>
      <c r="C1179" s="116"/>
      <c r="D1179" s="55"/>
      <c r="E1179" s="40"/>
      <c r="F1179" s="177"/>
      <c r="G1179" s="135"/>
      <c r="H1179" s="90"/>
      <c r="I1179" s="99"/>
    </row>
    <row r="1180" spans="2:9" x14ac:dyDescent="0.2">
      <c r="B1180" s="116"/>
      <c r="C1180" s="116"/>
      <c r="D1180" s="55"/>
      <c r="E1180" s="40"/>
      <c r="F1180" s="177"/>
      <c r="G1180" s="135"/>
      <c r="H1180" s="90"/>
      <c r="I1180" s="99"/>
    </row>
    <row r="1181" spans="2:9" x14ac:dyDescent="0.2">
      <c r="B1181" s="116"/>
      <c r="C1181" s="116"/>
      <c r="D1181" s="55"/>
      <c r="E1181" s="40"/>
      <c r="F1181" s="177"/>
      <c r="G1181" s="135"/>
      <c r="H1181" s="90"/>
      <c r="I1181" s="99"/>
    </row>
    <row r="1182" spans="2:9" x14ac:dyDescent="0.2">
      <c r="B1182" s="116"/>
      <c r="C1182" s="116"/>
      <c r="D1182" s="55"/>
      <c r="E1182" s="40"/>
      <c r="F1182" s="177"/>
      <c r="G1182" s="135"/>
      <c r="H1182" s="90"/>
      <c r="I1182" s="99"/>
    </row>
    <row r="1183" spans="2:9" x14ac:dyDescent="0.2">
      <c r="B1183" s="116"/>
      <c r="C1183" s="116"/>
      <c r="D1183" s="55"/>
      <c r="E1183" s="40"/>
      <c r="F1183" s="177"/>
      <c r="G1183" s="135"/>
      <c r="H1183" s="90"/>
      <c r="I1183" s="99"/>
    </row>
    <row r="1184" spans="2:9" x14ac:dyDescent="0.2">
      <c r="B1184" s="116"/>
      <c r="C1184" s="116"/>
      <c r="D1184" s="55"/>
      <c r="E1184" s="40"/>
      <c r="F1184" s="177"/>
      <c r="G1184" s="135"/>
      <c r="H1184" s="90"/>
      <c r="I1184" s="99"/>
    </row>
    <row r="1185" spans="2:9" x14ac:dyDescent="0.2">
      <c r="B1185" s="116"/>
      <c r="C1185" s="116"/>
      <c r="D1185" s="55"/>
      <c r="E1185" s="40"/>
      <c r="F1185" s="177"/>
      <c r="G1185" s="135"/>
      <c r="H1185" s="90"/>
      <c r="I1185" s="99"/>
    </row>
    <row r="1186" spans="2:9" x14ac:dyDescent="0.2">
      <c r="B1186" s="116"/>
      <c r="C1186" s="116"/>
      <c r="D1186" s="55"/>
      <c r="E1186" s="40"/>
      <c r="F1186" s="177"/>
      <c r="G1186" s="135"/>
      <c r="H1186" s="90"/>
      <c r="I1186" s="99"/>
    </row>
    <row r="1187" spans="2:9" x14ac:dyDescent="0.2">
      <c r="B1187" s="116"/>
      <c r="C1187" s="116"/>
      <c r="D1187" s="55"/>
      <c r="E1187" s="40"/>
      <c r="F1187" s="177"/>
      <c r="G1187" s="135"/>
      <c r="H1187" s="90"/>
      <c r="I1187" s="99"/>
    </row>
    <row r="1188" spans="2:9" x14ac:dyDescent="0.2">
      <c r="B1188" s="116"/>
      <c r="C1188" s="116"/>
      <c r="D1188" s="55"/>
      <c r="E1188" s="40"/>
      <c r="F1188" s="177"/>
      <c r="G1188" s="135"/>
      <c r="H1188" s="90"/>
      <c r="I1188" s="99"/>
    </row>
    <row r="1189" spans="2:9" x14ac:dyDescent="0.2">
      <c r="B1189" s="116"/>
      <c r="C1189" s="116"/>
      <c r="D1189" s="55"/>
      <c r="E1189" s="40"/>
      <c r="F1189" s="177"/>
      <c r="G1189" s="135"/>
      <c r="H1189" s="90"/>
      <c r="I1189" s="99"/>
    </row>
    <row r="1190" spans="2:9" x14ac:dyDescent="0.2">
      <c r="B1190" s="116"/>
      <c r="C1190" s="116"/>
      <c r="D1190" s="55"/>
      <c r="E1190" s="40"/>
      <c r="F1190" s="177"/>
      <c r="G1190" s="135"/>
      <c r="H1190" s="90"/>
      <c r="I1190" s="99"/>
    </row>
    <row r="1191" spans="2:9" x14ac:dyDescent="0.2">
      <c r="B1191" s="116"/>
      <c r="C1191" s="116"/>
      <c r="D1191" s="55"/>
      <c r="E1191" s="40"/>
      <c r="F1191" s="177"/>
      <c r="G1191" s="135"/>
      <c r="H1191" s="90"/>
      <c r="I1191" s="99"/>
    </row>
    <row r="1192" spans="2:9" x14ac:dyDescent="0.2">
      <c r="B1192" s="116"/>
      <c r="C1192" s="116"/>
      <c r="D1192" s="55"/>
      <c r="E1192" s="40"/>
      <c r="F1192" s="177"/>
      <c r="G1192" s="135"/>
      <c r="H1192" s="90"/>
      <c r="I1192" s="99"/>
    </row>
    <row r="1193" spans="2:9" x14ac:dyDescent="0.2">
      <c r="B1193" s="116"/>
      <c r="C1193" s="116"/>
      <c r="D1193" s="55"/>
      <c r="E1193" s="40"/>
      <c r="F1193" s="177"/>
      <c r="G1193" s="135"/>
      <c r="H1193" s="90"/>
      <c r="I1193" s="99"/>
    </row>
    <row r="1194" spans="2:9" x14ac:dyDescent="0.2">
      <c r="B1194" s="116"/>
      <c r="C1194" s="116"/>
      <c r="D1194" s="55"/>
      <c r="E1194" s="40"/>
      <c r="F1194" s="177"/>
      <c r="G1194" s="135"/>
      <c r="H1194" s="90"/>
      <c r="I1194" s="99"/>
    </row>
    <row r="1195" spans="2:9" x14ac:dyDescent="0.2">
      <c r="B1195" s="116"/>
      <c r="C1195" s="116"/>
      <c r="D1195" s="55"/>
      <c r="E1195" s="40"/>
      <c r="F1195" s="177"/>
      <c r="G1195" s="135"/>
      <c r="H1195" s="90"/>
      <c r="I1195" s="99"/>
    </row>
    <row r="1196" spans="2:9" x14ac:dyDescent="0.2">
      <c r="B1196" s="116"/>
      <c r="C1196" s="116"/>
      <c r="D1196" s="55"/>
      <c r="E1196" s="40"/>
      <c r="F1196" s="177"/>
      <c r="G1196" s="135"/>
      <c r="H1196" s="90"/>
      <c r="I1196" s="99"/>
    </row>
    <row r="1197" spans="2:9" x14ac:dyDescent="0.2">
      <c r="B1197" s="116"/>
      <c r="C1197" s="116"/>
      <c r="D1197" s="55"/>
      <c r="E1197" s="40"/>
      <c r="F1197" s="177"/>
      <c r="G1197" s="135"/>
      <c r="H1197" s="90"/>
      <c r="I1197" s="99"/>
    </row>
    <row r="1198" spans="2:9" x14ac:dyDescent="0.2">
      <c r="B1198" s="116"/>
      <c r="C1198" s="116"/>
      <c r="D1198" s="55"/>
      <c r="E1198" s="40"/>
      <c r="F1198" s="177"/>
      <c r="G1198" s="135"/>
      <c r="H1198" s="90"/>
      <c r="I1198" s="99"/>
    </row>
    <row r="1199" spans="2:9" x14ac:dyDescent="0.2">
      <c r="B1199" s="124"/>
      <c r="C1199" s="124"/>
      <c r="D1199" s="55"/>
      <c r="E1199" s="40"/>
      <c r="F1199" s="177"/>
      <c r="G1199" s="135"/>
      <c r="H1199" s="90"/>
      <c r="I1199" s="99"/>
    </row>
    <row r="1200" spans="2:9" x14ac:dyDescent="0.2">
      <c r="B1200" s="116"/>
      <c r="C1200" s="116"/>
      <c r="D1200" s="55"/>
      <c r="E1200" s="40"/>
      <c r="F1200" s="177"/>
      <c r="G1200" s="135"/>
      <c r="H1200" s="90"/>
      <c r="I1200" s="99"/>
    </row>
    <row r="1201" spans="2:9" x14ac:dyDescent="0.2">
      <c r="B1201" s="116"/>
      <c r="C1201" s="116"/>
      <c r="D1201" s="55"/>
      <c r="E1201" s="40"/>
      <c r="F1201" s="177"/>
      <c r="G1201" s="135"/>
      <c r="H1201" s="90"/>
      <c r="I1201" s="99"/>
    </row>
    <row r="1202" spans="2:9" x14ac:dyDescent="0.2">
      <c r="B1202" s="116"/>
      <c r="C1202" s="116"/>
      <c r="D1202" s="55"/>
      <c r="E1202" s="40"/>
      <c r="F1202" s="177"/>
      <c r="G1202" s="135"/>
      <c r="H1202" s="90"/>
      <c r="I1202" s="99"/>
    </row>
    <row r="1203" spans="2:9" x14ac:dyDescent="0.2">
      <c r="B1203" s="116"/>
      <c r="C1203" s="116"/>
      <c r="D1203" s="55"/>
      <c r="E1203" s="40"/>
      <c r="F1203" s="177"/>
      <c r="G1203" s="135"/>
      <c r="H1203" s="90"/>
      <c r="I1203" s="99"/>
    </row>
    <row r="1204" spans="2:9" x14ac:dyDescent="0.2">
      <c r="B1204" s="116"/>
      <c r="C1204" s="116"/>
      <c r="D1204" s="55"/>
      <c r="E1204" s="40"/>
      <c r="F1204" s="177"/>
      <c r="G1204" s="135"/>
      <c r="H1204" s="90"/>
      <c r="I1204" s="99"/>
    </row>
    <row r="1205" spans="2:9" x14ac:dyDescent="0.2">
      <c r="B1205" s="116"/>
      <c r="C1205" s="116"/>
      <c r="D1205" s="55"/>
      <c r="E1205" s="40"/>
      <c r="F1205" s="177"/>
      <c r="G1205" s="135"/>
      <c r="H1205" s="90"/>
      <c r="I1205" s="99"/>
    </row>
    <row r="1206" spans="2:9" x14ac:dyDescent="0.2">
      <c r="B1206" s="116"/>
      <c r="C1206" s="116"/>
      <c r="D1206" s="55"/>
      <c r="E1206" s="40"/>
      <c r="F1206" s="177"/>
      <c r="G1206" s="135"/>
      <c r="H1206" s="90"/>
      <c r="I1206" s="99"/>
    </row>
    <row r="1207" spans="2:9" x14ac:dyDescent="0.2">
      <c r="B1207" s="116"/>
      <c r="C1207" s="116"/>
      <c r="D1207" s="55"/>
      <c r="E1207" s="40"/>
      <c r="F1207" s="177"/>
      <c r="G1207" s="135"/>
      <c r="H1207" s="90"/>
      <c r="I1207" s="99"/>
    </row>
    <row r="1208" spans="2:9" x14ac:dyDescent="0.2">
      <c r="B1208" s="116"/>
      <c r="C1208" s="116"/>
      <c r="D1208" s="55"/>
      <c r="E1208" s="40"/>
      <c r="F1208" s="177"/>
      <c r="G1208" s="135"/>
      <c r="H1208" s="90"/>
      <c r="I1208" s="99"/>
    </row>
    <row r="1209" spans="2:9" x14ac:dyDescent="0.2">
      <c r="B1209" s="116"/>
      <c r="C1209" s="116"/>
      <c r="D1209" s="55"/>
      <c r="E1209" s="40"/>
      <c r="F1209" s="177"/>
      <c r="G1209" s="135"/>
      <c r="H1209" s="90"/>
      <c r="I1209" s="99"/>
    </row>
    <row r="1210" spans="2:9" x14ac:dyDescent="0.2">
      <c r="B1210" s="116"/>
      <c r="C1210" s="116"/>
      <c r="D1210" s="55"/>
      <c r="E1210" s="40"/>
      <c r="F1210" s="177"/>
      <c r="G1210" s="135"/>
      <c r="H1210" s="90"/>
      <c r="I1210" s="99"/>
    </row>
    <row r="1211" spans="2:9" x14ac:dyDescent="0.2">
      <c r="B1211" s="116"/>
      <c r="C1211" s="116"/>
      <c r="D1211" s="55"/>
      <c r="E1211" s="40"/>
      <c r="F1211" s="177"/>
      <c r="G1211" s="135"/>
      <c r="H1211" s="90"/>
      <c r="I1211" s="99"/>
    </row>
    <row r="1212" spans="2:9" x14ac:dyDescent="0.2">
      <c r="B1212" s="116"/>
      <c r="C1212" s="116"/>
      <c r="D1212" s="55"/>
      <c r="E1212" s="40"/>
      <c r="F1212" s="177"/>
      <c r="G1212" s="135"/>
      <c r="H1212" s="90"/>
      <c r="I1212" s="99"/>
    </row>
    <row r="1213" spans="2:9" x14ac:dyDescent="0.2">
      <c r="B1213" s="116"/>
      <c r="C1213" s="116"/>
      <c r="D1213" s="55"/>
      <c r="E1213" s="40"/>
      <c r="F1213" s="177"/>
      <c r="G1213" s="135"/>
      <c r="H1213" s="90"/>
      <c r="I1213" s="99"/>
    </row>
    <row r="1214" spans="2:9" x14ac:dyDescent="0.2">
      <c r="B1214" s="116"/>
      <c r="C1214" s="116"/>
      <c r="D1214" s="55"/>
      <c r="E1214" s="40"/>
      <c r="F1214" s="177"/>
      <c r="G1214" s="135"/>
      <c r="H1214" s="90"/>
      <c r="I1214" s="99"/>
    </row>
    <row r="1215" spans="2:9" x14ac:dyDescent="0.2">
      <c r="B1215" s="116"/>
      <c r="C1215" s="116"/>
      <c r="D1215" s="55"/>
      <c r="E1215" s="40"/>
      <c r="F1215" s="177"/>
      <c r="G1215" s="135"/>
      <c r="H1215" s="90"/>
      <c r="I1215" s="99"/>
    </row>
    <row r="1216" spans="2:9" x14ac:dyDescent="0.2">
      <c r="B1216" s="116"/>
      <c r="C1216" s="116"/>
      <c r="D1216" s="55"/>
      <c r="E1216" s="40"/>
      <c r="F1216" s="177"/>
      <c r="G1216" s="135"/>
      <c r="H1216" s="90"/>
      <c r="I1216" s="99"/>
    </row>
    <row r="1217" spans="2:9" x14ac:dyDescent="0.2">
      <c r="B1217" s="116"/>
      <c r="C1217" s="116"/>
      <c r="D1217" s="55"/>
      <c r="E1217" s="40"/>
      <c r="F1217" s="177"/>
      <c r="G1217" s="135"/>
      <c r="H1217" s="90"/>
      <c r="I1217" s="99"/>
    </row>
    <row r="1218" spans="2:9" x14ac:dyDescent="0.2">
      <c r="B1218" s="116"/>
      <c r="C1218" s="116"/>
      <c r="D1218" s="55"/>
      <c r="E1218" s="40"/>
      <c r="F1218" s="177"/>
      <c r="G1218" s="135"/>
      <c r="H1218" s="90"/>
      <c r="I1218" s="99"/>
    </row>
    <row r="1219" spans="2:9" x14ac:dyDescent="0.2">
      <c r="B1219" s="116"/>
      <c r="C1219" s="116"/>
      <c r="D1219" s="55"/>
      <c r="E1219" s="40"/>
      <c r="F1219" s="177"/>
      <c r="G1219" s="135"/>
      <c r="H1219" s="90"/>
      <c r="I1219" s="99"/>
    </row>
    <row r="1220" spans="2:9" x14ac:dyDescent="0.2">
      <c r="B1220" s="116"/>
      <c r="C1220" s="116"/>
      <c r="D1220" s="55"/>
      <c r="E1220" s="40"/>
      <c r="F1220" s="177"/>
      <c r="G1220" s="135"/>
      <c r="H1220" s="90"/>
      <c r="I1220" s="99"/>
    </row>
    <row r="1221" spans="2:9" x14ac:dyDescent="0.2">
      <c r="B1221" s="116"/>
      <c r="C1221" s="116"/>
      <c r="D1221" s="55"/>
      <c r="E1221" s="40"/>
      <c r="F1221" s="177"/>
      <c r="G1221" s="135"/>
      <c r="H1221" s="90"/>
      <c r="I1221" s="99"/>
    </row>
    <row r="1222" spans="2:9" x14ac:dyDescent="0.2">
      <c r="B1222" s="116"/>
      <c r="C1222" s="116"/>
      <c r="D1222" s="55"/>
      <c r="E1222" s="40"/>
      <c r="F1222" s="177"/>
      <c r="G1222" s="135"/>
      <c r="H1222" s="90"/>
      <c r="I1222" s="99"/>
    </row>
    <row r="1223" spans="2:9" x14ac:dyDescent="0.2">
      <c r="B1223" s="116"/>
      <c r="C1223" s="116"/>
      <c r="D1223" s="55"/>
      <c r="E1223" s="40"/>
      <c r="F1223" s="177"/>
      <c r="G1223" s="135"/>
      <c r="H1223" s="90"/>
      <c r="I1223" s="99"/>
    </row>
    <row r="1224" spans="2:9" x14ac:dyDescent="0.2">
      <c r="B1224" s="116"/>
      <c r="C1224" s="116"/>
      <c r="D1224" s="55"/>
      <c r="E1224" s="40"/>
      <c r="F1224" s="177"/>
      <c r="G1224" s="135"/>
      <c r="H1224" s="90"/>
      <c r="I1224" s="99"/>
    </row>
    <row r="1225" spans="2:9" x14ac:dyDescent="0.2">
      <c r="B1225" s="116"/>
      <c r="C1225" s="116"/>
      <c r="D1225" s="55"/>
      <c r="E1225" s="40"/>
      <c r="F1225" s="177"/>
      <c r="G1225" s="135"/>
      <c r="H1225" s="90"/>
      <c r="I1225" s="99"/>
    </row>
    <row r="1226" spans="2:9" x14ac:dyDescent="0.2">
      <c r="B1226" s="116"/>
      <c r="C1226" s="116"/>
      <c r="D1226" s="55"/>
      <c r="E1226" s="40"/>
      <c r="F1226" s="177"/>
      <c r="G1226" s="135"/>
      <c r="H1226" s="90"/>
      <c r="I1226" s="99"/>
    </row>
    <row r="1227" spans="2:9" x14ac:dyDescent="0.2">
      <c r="B1227" s="116"/>
      <c r="C1227" s="116"/>
      <c r="D1227" s="55"/>
      <c r="E1227" s="40"/>
      <c r="F1227" s="177"/>
      <c r="G1227" s="135"/>
      <c r="H1227" s="90"/>
      <c r="I1227" s="99"/>
    </row>
    <row r="1228" spans="2:9" x14ac:dyDescent="0.2">
      <c r="B1228" s="116"/>
      <c r="C1228" s="116"/>
      <c r="D1228" s="55"/>
      <c r="E1228" s="40"/>
      <c r="F1228" s="177"/>
      <c r="G1228" s="135"/>
      <c r="H1228" s="90"/>
      <c r="I1228" s="99"/>
    </row>
    <row r="1229" spans="2:9" x14ac:dyDescent="0.2">
      <c r="B1229" s="116"/>
      <c r="C1229" s="116"/>
      <c r="D1229" s="55"/>
      <c r="E1229" s="40"/>
      <c r="F1229" s="177"/>
      <c r="G1229" s="135"/>
      <c r="H1229" s="90"/>
      <c r="I1229" s="99"/>
    </row>
    <row r="1230" spans="2:9" x14ac:dyDescent="0.2">
      <c r="B1230" s="116"/>
      <c r="C1230" s="116"/>
      <c r="D1230" s="55"/>
      <c r="E1230" s="40"/>
      <c r="F1230" s="177"/>
      <c r="G1230" s="135"/>
      <c r="H1230" s="90"/>
      <c r="I1230" s="99"/>
    </row>
    <row r="1231" spans="2:9" x14ac:dyDescent="0.2">
      <c r="B1231" s="116"/>
      <c r="C1231" s="116"/>
      <c r="D1231" s="55"/>
      <c r="E1231" s="40"/>
      <c r="F1231" s="177"/>
      <c r="G1231" s="135"/>
      <c r="H1231" s="90"/>
      <c r="I1231" s="99"/>
    </row>
    <row r="1232" spans="2:9" x14ac:dyDescent="0.2">
      <c r="B1232" s="116"/>
      <c r="C1232" s="116"/>
      <c r="D1232" s="55"/>
      <c r="E1232" s="40"/>
      <c r="F1232" s="177"/>
      <c r="G1232" s="135"/>
      <c r="H1232" s="90"/>
      <c r="I1232" s="99"/>
    </row>
    <row r="1233" spans="2:9" x14ac:dyDescent="0.2">
      <c r="B1233" s="116"/>
      <c r="C1233" s="116"/>
      <c r="D1233" s="55"/>
      <c r="E1233" s="40"/>
      <c r="F1233" s="177"/>
      <c r="G1233" s="135"/>
      <c r="H1233" s="90"/>
      <c r="I1233" s="99"/>
    </row>
    <row r="1234" spans="2:9" x14ac:dyDescent="0.2">
      <c r="B1234" s="116"/>
      <c r="C1234" s="116"/>
      <c r="D1234" s="55"/>
      <c r="E1234" s="40"/>
      <c r="F1234" s="177"/>
      <c r="G1234" s="135"/>
      <c r="H1234" s="90"/>
      <c r="I1234" s="99"/>
    </row>
    <row r="1235" spans="2:9" x14ac:dyDescent="0.2">
      <c r="B1235" s="116"/>
      <c r="C1235" s="116"/>
      <c r="D1235" s="55"/>
      <c r="E1235" s="40"/>
      <c r="F1235" s="177"/>
      <c r="G1235" s="135"/>
      <c r="H1235" s="90"/>
      <c r="I1235" s="99"/>
    </row>
    <row r="1236" spans="2:9" x14ac:dyDescent="0.2">
      <c r="B1236" s="116"/>
      <c r="C1236" s="116"/>
      <c r="D1236" s="55"/>
      <c r="E1236" s="40"/>
      <c r="F1236" s="177"/>
      <c r="G1236" s="135"/>
      <c r="H1236" s="90"/>
      <c r="I1236" s="99"/>
    </row>
    <row r="1237" spans="2:9" x14ac:dyDescent="0.2">
      <c r="B1237" s="116"/>
      <c r="C1237" s="116"/>
      <c r="D1237" s="55"/>
      <c r="E1237" s="40"/>
      <c r="F1237" s="177"/>
      <c r="G1237" s="135"/>
      <c r="H1237" s="90"/>
      <c r="I1237" s="99"/>
    </row>
    <row r="1238" spans="2:9" x14ac:dyDescent="0.2">
      <c r="B1238" s="116"/>
      <c r="C1238" s="116"/>
      <c r="D1238" s="55"/>
      <c r="E1238" s="40"/>
      <c r="F1238" s="177"/>
      <c r="G1238" s="135"/>
      <c r="H1238" s="90"/>
      <c r="I1238" s="99"/>
    </row>
    <row r="1239" spans="2:9" x14ac:dyDescent="0.2">
      <c r="B1239" s="116"/>
      <c r="C1239" s="116"/>
      <c r="D1239" s="55"/>
      <c r="E1239" s="40"/>
      <c r="F1239" s="177"/>
      <c r="G1239" s="135"/>
      <c r="H1239" s="90"/>
      <c r="I1239" s="99"/>
    </row>
    <row r="1240" spans="2:9" x14ac:dyDescent="0.2">
      <c r="B1240" s="116"/>
      <c r="C1240" s="116"/>
      <c r="D1240" s="55"/>
      <c r="E1240" s="40"/>
      <c r="F1240" s="177"/>
      <c r="G1240" s="135"/>
      <c r="H1240" s="90"/>
      <c r="I1240" s="99"/>
    </row>
    <row r="1241" spans="2:9" x14ac:dyDescent="0.2">
      <c r="B1241" s="116"/>
      <c r="C1241" s="116"/>
      <c r="D1241" s="55"/>
      <c r="E1241" s="40"/>
      <c r="F1241" s="177"/>
      <c r="G1241" s="135"/>
      <c r="H1241" s="90"/>
      <c r="I1241" s="99"/>
    </row>
    <row r="1242" spans="2:9" x14ac:dyDescent="0.2">
      <c r="B1242" s="116"/>
      <c r="C1242" s="116"/>
      <c r="D1242" s="55"/>
      <c r="E1242" s="40"/>
      <c r="F1242" s="177"/>
      <c r="G1242" s="135"/>
      <c r="H1242" s="90"/>
      <c r="I1242" s="99"/>
    </row>
    <row r="1243" spans="2:9" x14ac:dyDescent="0.2">
      <c r="B1243" s="116"/>
      <c r="C1243" s="116"/>
      <c r="D1243" s="55"/>
      <c r="E1243" s="40"/>
      <c r="F1243" s="177"/>
      <c r="G1243" s="135"/>
      <c r="H1243" s="90"/>
      <c r="I1243" s="99"/>
    </row>
    <row r="1244" spans="2:9" x14ac:dyDescent="0.2">
      <c r="B1244" s="116"/>
      <c r="C1244" s="116"/>
      <c r="D1244" s="55"/>
      <c r="E1244" s="40"/>
      <c r="F1244" s="177"/>
      <c r="G1244" s="135"/>
      <c r="H1244" s="90"/>
      <c r="I1244" s="99"/>
    </row>
    <row r="1245" spans="2:9" x14ac:dyDescent="0.2">
      <c r="B1245" s="116"/>
      <c r="C1245" s="116"/>
      <c r="D1245" s="55"/>
      <c r="E1245" s="40"/>
      <c r="F1245" s="177"/>
      <c r="G1245" s="135"/>
      <c r="H1245" s="90"/>
      <c r="I1245" s="99"/>
    </row>
    <row r="1246" spans="2:9" x14ac:dyDescent="0.2">
      <c r="B1246" s="116"/>
      <c r="C1246" s="116"/>
      <c r="D1246" s="55"/>
      <c r="E1246" s="40"/>
      <c r="F1246" s="177"/>
      <c r="G1246" s="135"/>
      <c r="H1246" s="90"/>
      <c r="I1246" s="99"/>
    </row>
    <row r="1247" spans="2:9" x14ac:dyDescent="0.2">
      <c r="B1247" s="116"/>
      <c r="C1247" s="116"/>
      <c r="D1247" s="55"/>
      <c r="E1247" s="40"/>
      <c r="F1247" s="177"/>
      <c r="G1247" s="135"/>
      <c r="H1247" s="90"/>
      <c r="I1247" s="99"/>
    </row>
    <row r="1248" spans="2:9" x14ac:dyDescent="0.2">
      <c r="B1248" s="116"/>
      <c r="C1248" s="116"/>
      <c r="D1248" s="55"/>
      <c r="E1248" s="40"/>
      <c r="F1248" s="177"/>
      <c r="G1248" s="135"/>
      <c r="H1248" s="90"/>
      <c r="I1248" s="99"/>
    </row>
    <row r="1249" spans="2:9" x14ac:dyDescent="0.2">
      <c r="B1249" s="116"/>
      <c r="C1249" s="116"/>
      <c r="D1249" s="55"/>
      <c r="E1249" s="40"/>
      <c r="F1249" s="177"/>
      <c r="G1249" s="135"/>
      <c r="H1249" s="90"/>
      <c r="I1249" s="99"/>
    </row>
    <row r="1250" spans="2:9" x14ac:dyDescent="0.2">
      <c r="B1250" s="116"/>
      <c r="C1250" s="116"/>
      <c r="D1250" s="55"/>
      <c r="E1250" s="40"/>
      <c r="F1250" s="177"/>
      <c r="G1250" s="135"/>
      <c r="H1250" s="90"/>
      <c r="I1250" s="99"/>
    </row>
    <row r="1251" spans="2:9" x14ac:dyDescent="0.2">
      <c r="B1251" s="116"/>
      <c r="C1251" s="116"/>
      <c r="D1251" s="55"/>
      <c r="E1251" s="40"/>
      <c r="F1251" s="177"/>
      <c r="G1251" s="135"/>
      <c r="H1251" s="90"/>
      <c r="I1251" s="99"/>
    </row>
    <row r="1252" spans="2:9" x14ac:dyDescent="0.2">
      <c r="B1252" s="116"/>
      <c r="C1252" s="116"/>
      <c r="D1252" s="55"/>
      <c r="E1252" s="40"/>
      <c r="F1252" s="177"/>
      <c r="G1252" s="135"/>
      <c r="H1252" s="90"/>
      <c r="I1252" s="99"/>
    </row>
    <row r="1253" spans="2:9" x14ac:dyDescent="0.2">
      <c r="B1253" s="116"/>
      <c r="C1253" s="116"/>
      <c r="D1253" s="55"/>
      <c r="E1253" s="40"/>
      <c r="F1253" s="177"/>
      <c r="G1253" s="135"/>
      <c r="H1253" s="90"/>
      <c r="I1253" s="99"/>
    </row>
    <row r="1254" spans="2:9" x14ac:dyDescent="0.2">
      <c r="B1254" s="116"/>
      <c r="C1254" s="116"/>
      <c r="D1254" s="55"/>
      <c r="E1254" s="40"/>
      <c r="F1254" s="177"/>
      <c r="G1254" s="135"/>
      <c r="H1254" s="90"/>
      <c r="I1254" s="99"/>
    </row>
    <row r="1255" spans="2:9" x14ac:dyDescent="0.2">
      <c r="B1255" s="116"/>
      <c r="C1255" s="116"/>
      <c r="D1255" s="55"/>
      <c r="E1255" s="40"/>
      <c r="F1255" s="177"/>
      <c r="G1255" s="135"/>
      <c r="H1255" s="90"/>
      <c r="I1255" s="99"/>
    </row>
    <row r="1256" spans="2:9" x14ac:dyDescent="0.2">
      <c r="B1256" s="116"/>
      <c r="C1256" s="116"/>
      <c r="D1256" s="55"/>
      <c r="E1256" s="40"/>
      <c r="F1256" s="177"/>
      <c r="G1256" s="135"/>
      <c r="H1256" s="90"/>
      <c r="I1256" s="99"/>
    </row>
    <row r="1257" spans="2:9" x14ac:dyDescent="0.2">
      <c r="B1257" s="116"/>
      <c r="C1257" s="116"/>
      <c r="D1257" s="55"/>
      <c r="E1257" s="40"/>
      <c r="F1257" s="177"/>
      <c r="G1257" s="135"/>
      <c r="H1257" s="90"/>
      <c r="I1257" s="99"/>
    </row>
    <row r="1258" spans="2:9" x14ac:dyDescent="0.2">
      <c r="B1258" s="116"/>
      <c r="C1258" s="116"/>
      <c r="D1258" s="55"/>
      <c r="E1258" s="40"/>
      <c r="F1258" s="177"/>
      <c r="G1258" s="135"/>
      <c r="H1258" s="90"/>
      <c r="I1258" s="99"/>
    </row>
    <row r="1259" spans="2:9" x14ac:dyDescent="0.2">
      <c r="B1259" s="116"/>
      <c r="C1259" s="116"/>
      <c r="D1259" s="55"/>
      <c r="E1259" s="40"/>
      <c r="F1259" s="177"/>
      <c r="G1259" s="135"/>
      <c r="H1259" s="90"/>
      <c r="I1259" s="99"/>
    </row>
    <row r="1260" spans="2:9" x14ac:dyDescent="0.2">
      <c r="B1260" s="116"/>
      <c r="C1260" s="116"/>
      <c r="D1260" s="55"/>
      <c r="E1260" s="40"/>
      <c r="F1260" s="177"/>
      <c r="G1260" s="135"/>
      <c r="H1260" s="90"/>
      <c r="I1260" s="99"/>
    </row>
    <row r="1261" spans="2:9" x14ac:dyDescent="0.2">
      <c r="B1261" s="116"/>
      <c r="C1261" s="116"/>
      <c r="D1261" s="55"/>
      <c r="E1261" s="40"/>
      <c r="F1261" s="177"/>
      <c r="G1261" s="135"/>
      <c r="H1261" s="90"/>
      <c r="I1261" s="99"/>
    </row>
    <row r="1262" spans="2:9" x14ac:dyDescent="0.2">
      <c r="B1262" s="116"/>
      <c r="C1262" s="116"/>
      <c r="D1262" s="55"/>
      <c r="E1262" s="40"/>
      <c r="F1262" s="177"/>
      <c r="G1262" s="135"/>
      <c r="H1262" s="90"/>
      <c r="I1262" s="99"/>
    </row>
    <row r="1263" spans="2:9" x14ac:dyDescent="0.2">
      <c r="B1263" s="116"/>
      <c r="C1263" s="116"/>
      <c r="D1263" s="55"/>
      <c r="E1263" s="40"/>
      <c r="F1263" s="177"/>
      <c r="G1263" s="135"/>
      <c r="H1263" s="90"/>
      <c r="I1263" s="99"/>
    </row>
    <row r="1264" spans="2:9" x14ac:dyDescent="0.2">
      <c r="B1264" s="116"/>
      <c r="C1264" s="116"/>
      <c r="D1264" s="55"/>
      <c r="E1264" s="40"/>
      <c r="F1264" s="177"/>
      <c r="G1264" s="135"/>
      <c r="H1264" s="90"/>
      <c r="I1264" s="99"/>
    </row>
    <row r="1265" spans="2:9" x14ac:dyDescent="0.2">
      <c r="B1265" s="116"/>
      <c r="C1265" s="116"/>
      <c r="D1265" s="55"/>
      <c r="E1265" s="40"/>
      <c r="F1265" s="177"/>
      <c r="G1265" s="135"/>
      <c r="H1265" s="90"/>
      <c r="I1265" s="99"/>
    </row>
    <row r="1266" spans="2:9" x14ac:dyDescent="0.2">
      <c r="B1266" s="116"/>
      <c r="C1266" s="116"/>
      <c r="D1266" s="55"/>
      <c r="E1266" s="40"/>
      <c r="F1266" s="177"/>
      <c r="G1266" s="135"/>
      <c r="H1266" s="90"/>
      <c r="I1266" s="99"/>
    </row>
    <row r="1267" spans="2:9" x14ac:dyDescent="0.2">
      <c r="B1267" s="116"/>
      <c r="C1267" s="116"/>
      <c r="D1267" s="55"/>
      <c r="E1267" s="40"/>
      <c r="F1267" s="177"/>
      <c r="G1267" s="135"/>
      <c r="H1267" s="90"/>
      <c r="I1267" s="99"/>
    </row>
    <row r="1268" spans="2:9" x14ac:dyDescent="0.2">
      <c r="B1268" s="116"/>
      <c r="C1268" s="116"/>
      <c r="D1268" s="55"/>
      <c r="E1268" s="40"/>
      <c r="F1268" s="177"/>
      <c r="G1268" s="135"/>
      <c r="H1268" s="90"/>
      <c r="I1268" s="99"/>
    </row>
    <row r="1269" spans="2:9" x14ac:dyDescent="0.2">
      <c r="B1269" s="116"/>
      <c r="C1269" s="116"/>
      <c r="D1269" s="55"/>
      <c r="E1269" s="40"/>
      <c r="F1269" s="177"/>
      <c r="G1269" s="135"/>
      <c r="H1269" s="90"/>
      <c r="I1269" s="99"/>
    </row>
    <row r="1270" spans="2:9" x14ac:dyDescent="0.2">
      <c r="B1270" s="116"/>
      <c r="C1270" s="116"/>
      <c r="D1270" s="55"/>
      <c r="E1270" s="40"/>
      <c r="F1270" s="177"/>
      <c r="G1270" s="135"/>
      <c r="H1270" s="90"/>
      <c r="I1270" s="99"/>
    </row>
    <row r="1271" spans="2:9" x14ac:dyDescent="0.2">
      <c r="B1271" s="116"/>
      <c r="C1271" s="116"/>
      <c r="D1271" s="55"/>
      <c r="E1271" s="40"/>
      <c r="F1271" s="177"/>
      <c r="G1271" s="135"/>
      <c r="H1271" s="90"/>
      <c r="I1271" s="99"/>
    </row>
    <row r="1272" spans="2:9" x14ac:dyDescent="0.2">
      <c r="B1272" s="116"/>
      <c r="C1272" s="116"/>
      <c r="D1272" s="55"/>
      <c r="E1272" s="40"/>
      <c r="F1272" s="177"/>
      <c r="G1272" s="135"/>
      <c r="H1272" s="90"/>
      <c r="I1272" s="99"/>
    </row>
    <row r="1273" spans="2:9" x14ac:dyDescent="0.2">
      <c r="B1273" s="116"/>
      <c r="C1273" s="116"/>
      <c r="D1273" s="55"/>
      <c r="E1273" s="40"/>
      <c r="F1273" s="177"/>
      <c r="G1273" s="135"/>
      <c r="H1273" s="90"/>
      <c r="I1273" s="99"/>
    </row>
    <row r="1274" spans="2:9" x14ac:dyDescent="0.2">
      <c r="B1274" s="116"/>
      <c r="C1274" s="116"/>
      <c r="D1274" s="55"/>
      <c r="E1274" s="40"/>
      <c r="F1274" s="177"/>
      <c r="G1274" s="135"/>
      <c r="H1274" s="90"/>
      <c r="I1274" s="99"/>
    </row>
    <row r="1275" spans="2:9" x14ac:dyDescent="0.2">
      <c r="B1275" s="116"/>
      <c r="C1275" s="116"/>
      <c r="D1275" s="55"/>
      <c r="E1275" s="40"/>
      <c r="F1275" s="177"/>
      <c r="G1275" s="135"/>
      <c r="H1275" s="90"/>
      <c r="I1275" s="99"/>
    </row>
    <row r="1276" spans="2:9" x14ac:dyDescent="0.2">
      <c r="B1276" s="116"/>
      <c r="C1276" s="116"/>
      <c r="D1276" s="55"/>
      <c r="E1276" s="40"/>
      <c r="F1276" s="177"/>
      <c r="G1276" s="135"/>
      <c r="H1276" s="90"/>
      <c r="I1276" s="99"/>
    </row>
    <row r="1277" spans="2:9" x14ac:dyDescent="0.2">
      <c r="B1277" s="116"/>
      <c r="C1277" s="116"/>
      <c r="D1277" s="55"/>
      <c r="E1277" s="40"/>
      <c r="F1277" s="177"/>
      <c r="G1277" s="135"/>
      <c r="H1277" s="90"/>
      <c r="I1277" s="99"/>
    </row>
    <row r="1278" spans="2:9" x14ac:dyDescent="0.2">
      <c r="B1278" s="116"/>
      <c r="C1278" s="116"/>
      <c r="D1278" s="55"/>
      <c r="E1278" s="40"/>
      <c r="F1278" s="177"/>
      <c r="G1278" s="135"/>
      <c r="H1278" s="90"/>
      <c r="I1278" s="99"/>
    </row>
    <row r="1279" spans="2:9" x14ac:dyDescent="0.2">
      <c r="B1279" s="116"/>
      <c r="C1279" s="116"/>
      <c r="D1279" s="55"/>
      <c r="E1279" s="40"/>
      <c r="F1279" s="177"/>
      <c r="G1279" s="135"/>
      <c r="H1279" s="90"/>
      <c r="I1279" s="99"/>
    </row>
    <row r="1280" spans="2:9" x14ac:dyDescent="0.2">
      <c r="B1280" s="116"/>
      <c r="C1280" s="116"/>
      <c r="D1280" s="55"/>
      <c r="E1280" s="40"/>
      <c r="F1280" s="177"/>
      <c r="G1280" s="135"/>
      <c r="H1280" s="90"/>
      <c r="I1280" s="99"/>
    </row>
    <row r="1281" spans="2:9" x14ac:dyDescent="0.2">
      <c r="B1281" s="116"/>
      <c r="C1281" s="116"/>
      <c r="D1281" s="55"/>
      <c r="E1281" s="40"/>
      <c r="F1281" s="177"/>
      <c r="G1281" s="135"/>
      <c r="H1281" s="90"/>
      <c r="I1281" s="99"/>
    </row>
    <row r="1282" spans="2:9" x14ac:dyDescent="0.2">
      <c r="B1282" s="116"/>
      <c r="C1282" s="116"/>
      <c r="D1282" s="55"/>
      <c r="E1282" s="40"/>
      <c r="F1282" s="177"/>
      <c r="G1282" s="135"/>
      <c r="H1282" s="90"/>
      <c r="I1282" s="99"/>
    </row>
    <row r="1283" spans="2:9" x14ac:dyDescent="0.2">
      <c r="B1283" s="116"/>
      <c r="C1283" s="116"/>
      <c r="D1283" s="55"/>
      <c r="E1283" s="40"/>
      <c r="F1283" s="177"/>
      <c r="G1283" s="135"/>
      <c r="H1283" s="90"/>
      <c r="I1283" s="99"/>
    </row>
    <row r="1284" spans="2:9" x14ac:dyDescent="0.2">
      <c r="B1284" s="116"/>
      <c r="C1284" s="116"/>
      <c r="D1284" s="55"/>
      <c r="E1284" s="40"/>
      <c r="F1284" s="177"/>
      <c r="G1284" s="135"/>
      <c r="H1284" s="90"/>
      <c r="I1284" s="99"/>
    </row>
    <row r="1285" spans="2:9" x14ac:dyDescent="0.2">
      <c r="B1285" s="116"/>
      <c r="C1285" s="116"/>
      <c r="D1285" s="55"/>
      <c r="E1285" s="40"/>
      <c r="F1285" s="177"/>
      <c r="G1285" s="134"/>
      <c r="H1285" s="89"/>
      <c r="I1285" s="99"/>
    </row>
    <row r="1286" spans="2:9" x14ac:dyDescent="0.2">
      <c r="B1286" s="116"/>
      <c r="C1286" s="116"/>
      <c r="D1286" s="55"/>
      <c r="E1286" s="40"/>
      <c r="F1286" s="177"/>
      <c r="G1286" s="135"/>
      <c r="H1286" s="90"/>
      <c r="I1286" s="99"/>
    </row>
    <row r="1287" spans="2:9" x14ac:dyDescent="0.2">
      <c r="B1287" s="116"/>
      <c r="C1287" s="116"/>
      <c r="D1287" s="55"/>
      <c r="E1287" s="40"/>
      <c r="F1287" s="177"/>
      <c r="G1287" s="135"/>
      <c r="H1287" s="90"/>
      <c r="I1287" s="99"/>
    </row>
    <row r="1288" spans="2:9" x14ac:dyDescent="0.2">
      <c r="B1288" s="116"/>
      <c r="C1288" s="116"/>
      <c r="D1288" s="55"/>
      <c r="E1288" s="40"/>
      <c r="F1288" s="177"/>
      <c r="G1288" s="135"/>
      <c r="H1288" s="90"/>
      <c r="I1288" s="99"/>
    </row>
    <row r="1289" spans="2:9" x14ac:dyDescent="0.2">
      <c r="B1289" s="116"/>
      <c r="C1289" s="116"/>
      <c r="D1289" s="55"/>
      <c r="E1289" s="40"/>
      <c r="F1289" s="177"/>
      <c r="G1289" s="134"/>
      <c r="H1289" s="89"/>
      <c r="I1289" s="99"/>
    </row>
    <row r="1290" spans="2:9" x14ac:dyDescent="0.2">
      <c r="B1290" s="116"/>
      <c r="C1290" s="116"/>
      <c r="D1290" s="55"/>
      <c r="E1290" s="40"/>
      <c r="F1290" s="177"/>
      <c r="G1290" s="135"/>
      <c r="H1290" s="90"/>
      <c r="I1290" s="99"/>
    </row>
    <row r="1291" spans="2:9" x14ac:dyDescent="0.2">
      <c r="B1291" s="116"/>
      <c r="C1291" s="116"/>
      <c r="D1291" s="55"/>
      <c r="E1291" s="40"/>
      <c r="F1291" s="177"/>
      <c r="G1291" s="135"/>
      <c r="H1291" s="90"/>
      <c r="I1291" s="99"/>
    </row>
    <row r="1292" spans="2:9" x14ac:dyDescent="0.2">
      <c r="B1292" s="116"/>
      <c r="C1292" s="116"/>
      <c r="D1292" s="55"/>
      <c r="E1292" s="40"/>
      <c r="F1292" s="177"/>
      <c r="G1292" s="135"/>
      <c r="H1292" s="90"/>
      <c r="I1292" s="99"/>
    </row>
    <row r="1293" spans="2:9" x14ac:dyDescent="0.2">
      <c r="B1293" s="116"/>
      <c r="C1293" s="116"/>
      <c r="D1293" s="55"/>
      <c r="E1293" s="40"/>
      <c r="F1293" s="177"/>
      <c r="G1293" s="135"/>
      <c r="H1293" s="90"/>
      <c r="I1293" s="99"/>
    </row>
    <row r="1294" spans="2:9" x14ac:dyDescent="0.2">
      <c r="B1294" s="116"/>
      <c r="C1294" s="116"/>
      <c r="D1294" s="55"/>
      <c r="E1294" s="40"/>
      <c r="F1294" s="177"/>
      <c r="G1294" s="135"/>
      <c r="H1294" s="90"/>
      <c r="I1294" s="99"/>
    </row>
    <row r="1295" spans="2:9" x14ac:dyDescent="0.2">
      <c r="B1295" s="116"/>
      <c r="C1295" s="116"/>
      <c r="D1295" s="55"/>
      <c r="E1295" s="40"/>
      <c r="F1295" s="177"/>
      <c r="G1295" s="135"/>
      <c r="H1295" s="90"/>
      <c r="I1295" s="99"/>
    </row>
    <row r="1296" spans="2:9" x14ac:dyDescent="0.2">
      <c r="B1296" s="116"/>
      <c r="C1296" s="116"/>
      <c r="D1296" s="55"/>
      <c r="E1296" s="40"/>
      <c r="F1296" s="177"/>
      <c r="G1296" s="135"/>
      <c r="H1296" s="90"/>
      <c r="I1296" s="99"/>
    </row>
    <row r="1297" spans="2:9" x14ac:dyDescent="0.2">
      <c r="B1297" s="116"/>
      <c r="C1297" s="116"/>
      <c r="D1297" s="68"/>
      <c r="E1297" s="40"/>
      <c r="F1297" s="177"/>
      <c r="G1297" s="135"/>
      <c r="H1297" s="90"/>
      <c r="I1297" s="99"/>
    </row>
    <row r="1298" spans="2:9" x14ac:dyDescent="0.2">
      <c r="B1298" s="116"/>
      <c r="C1298" s="116"/>
      <c r="D1298" s="55"/>
      <c r="E1298" s="40"/>
      <c r="F1298" s="177"/>
      <c r="G1298" s="135"/>
      <c r="H1298" s="90"/>
      <c r="I1298" s="99"/>
    </row>
    <row r="1299" spans="2:9" x14ac:dyDescent="0.2">
      <c r="B1299" s="116"/>
      <c r="C1299" s="116"/>
      <c r="D1299" s="55"/>
      <c r="E1299" s="40"/>
      <c r="F1299" s="177"/>
      <c r="G1299" s="135"/>
      <c r="H1299" s="90"/>
      <c r="I1299" s="99"/>
    </row>
    <row r="1300" spans="2:9" x14ac:dyDescent="0.2">
      <c r="B1300" s="116"/>
      <c r="C1300" s="116"/>
      <c r="D1300" s="55"/>
      <c r="E1300" s="40"/>
      <c r="F1300" s="177"/>
      <c r="G1300" s="135"/>
      <c r="H1300" s="90"/>
      <c r="I1300" s="99"/>
    </row>
    <row r="1301" spans="2:9" x14ac:dyDescent="0.2">
      <c r="B1301" s="116"/>
      <c r="C1301" s="116"/>
      <c r="D1301" s="55"/>
      <c r="E1301" s="40"/>
      <c r="F1301" s="177"/>
      <c r="G1301" s="135"/>
      <c r="H1301" s="90"/>
      <c r="I1301" s="99"/>
    </row>
    <row r="1302" spans="2:9" x14ac:dyDescent="0.2">
      <c r="B1302" s="116"/>
      <c r="C1302" s="116"/>
      <c r="D1302" s="55"/>
      <c r="E1302" s="40"/>
      <c r="F1302" s="177"/>
      <c r="G1302" s="135"/>
      <c r="H1302" s="90"/>
      <c r="I1302" s="99"/>
    </row>
    <row r="1303" spans="2:9" x14ac:dyDescent="0.2">
      <c r="B1303" s="116"/>
      <c r="C1303" s="116"/>
      <c r="D1303" s="55"/>
      <c r="E1303" s="40"/>
      <c r="F1303" s="177"/>
      <c r="G1303" s="135"/>
      <c r="H1303" s="90"/>
      <c r="I1303" s="99"/>
    </row>
    <row r="1304" spans="2:9" x14ac:dyDescent="0.2">
      <c r="B1304" s="116"/>
      <c r="C1304" s="116"/>
      <c r="D1304" s="55"/>
      <c r="E1304" s="40"/>
      <c r="F1304" s="177"/>
      <c r="G1304" s="135"/>
      <c r="H1304" s="90"/>
      <c r="I1304" s="99"/>
    </row>
    <row r="1305" spans="2:9" x14ac:dyDescent="0.2">
      <c r="B1305" s="116"/>
      <c r="C1305" s="116"/>
      <c r="D1305" s="68"/>
      <c r="E1305" s="40"/>
      <c r="F1305" s="177"/>
      <c r="G1305" s="135"/>
      <c r="H1305" s="90"/>
      <c r="I1305" s="99"/>
    </row>
    <row r="1306" spans="2:9" x14ac:dyDescent="0.2">
      <c r="B1306" s="116"/>
      <c r="C1306" s="116"/>
      <c r="D1306" s="55"/>
      <c r="E1306" s="40"/>
      <c r="F1306" s="177"/>
      <c r="G1306" s="135"/>
      <c r="H1306" s="90"/>
      <c r="I1306" s="99"/>
    </row>
    <row r="1307" spans="2:9" x14ac:dyDescent="0.2">
      <c r="B1307" s="116"/>
      <c r="C1307" s="116"/>
      <c r="D1307" s="55"/>
      <c r="E1307" s="40"/>
      <c r="F1307" s="177"/>
      <c r="G1307" s="135"/>
      <c r="H1307" s="90"/>
      <c r="I1307" s="99"/>
    </row>
    <row r="1308" spans="2:9" x14ac:dyDescent="0.2">
      <c r="B1308" s="116"/>
      <c r="C1308" s="116"/>
      <c r="D1308" s="55"/>
      <c r="E1308" s="40"/>
      <c r="F1308" s="177"/>
      <c r="G1308" s="135"/>
      <c r="H1308" s="90"/>
      <c r="I1308" s="99"/>
    </row>
    <row r="1309" spans="2:9" x14ac:dyDescent="0.2">
      <c r="B1309" s="116"/>
      <c r="C1309" s="116"/>
      <c r="D1309" s="55"/>
      <c r="E1309" s="40"/>
      <c r="F1309" s="177"/>
      <c r="G1309" s="135"/>
      <c r="H1309" s="90"/>
      <c r="I1309" s="99"/>
    </row>
    <row r="1310" spans="2:9" x14ac:dyDescent="0.2">
      <c r="B1310" s="116"/>
      <c r="C1310" s="116"/>
      <c r="D1310" s="55"/>
      <c r="E1310" s="40"/>
      <c r="F1310" s="177"/>
      <c r="G1310" s="135"/>
      <c r="H1310" s="90"/>
      <c r="I1310" s="99"/>
    </row>
    <row r="1311" spans="2:9" x14ac:dyDescent="0.2">
      <c r="B1311" s="116"/>
      <c r="C1311" s="116"/>
      <c r="D1311" s="55"/>
      <c r="E1311" s="40"/>
      <c r="F1311" s="177"/>
      <c r="G1311" s="135"/>
      <c r="H1311" s="90"/>
      <c r="I1311" s="99"/>
    </row>
    <row r="1312" spans="2:9" x14ac:dyDescent="0.2">
      <c r="B1312" s="116"/>
      <c r="C1312" s="116"/>
      <c r="D1312" s="55"/>
      <c r="E1312" s="40"/>
      <c r="F1312" s="177"/>
      <c r="G1312" s="135"/>
      <c r="H1312" s="90"/>
      <c r="I1312" s="99"/>
    </row>
    <row r="1313" spans="2:9" x14ac:dyDescent="0.2">
      <c r="B1313" s="125"/>
      <c r="C1313" s="125"/>
      <c r="D1313" s="69"/>
      <c r="E1313" s="81"/>
      <c r="F1313" s="191"/>
      <c r="G1313" s="144"/>
      <c r="H1313" s="94"/>
      <c r="I1313" s="108"/>
    </row>
    <row r="1314" spans="2:9" x14ac:dyDescent="0.2">
      <c r="B1314" s="116"/>
      <c r="C1314" s="116"/>
      <c r="D1314" s="55"/>
      <c r="E1314" s="40"/>
      <c r="F1314" s="177"/>
      <c r="G1314" s="135"/>
      <c r="H1314" s="90"/>
      <c r="I1314" s="99"/>
    </row>
    <row r="1315" spans="2:9" x14ac:dyDescent="0.2">
      <c r="B1315" s="116"/>
      <c r="C1315" s="116"/>
      <c r="D1315" s="55"/>
      <c r="E1315" s="40"/>
      <c r="F1315" s="177"/>
      <c r="G1315" s="135"/>
      <c r="H1315" s="90"/>
      <c r="I1315" s="99"/>
    </row>
    <row r="1316" spans="2:9" x14ac:dyDescent="0.2">
      <c r="B1316" s="116"/>
      <c r="C1316" s="116"/>
      <c r="D1316" s="55"/>
      <c r="E1316" s="40"/>
      <c r="F1316" s="177"/>
      <c r="G1316" s="135"/>
      <c r="H1316" s="90"/>
      <c r="I1316" s="99"/>
    </row>
    <row r="1317" spans="2:9" x14ac:dyDescent="0.2">
      <c r="B1317" s="116"/>
      <c r="C1317" s="116"/>
      <c r="D1317" s="55"/>
      <c r="E1317" s="40"/>
      <c r="F1317" s="177"/>
      <c r="G1317" s="135"/>
      <c r="H1317" s="90"/>
      <c r="I1317" s="99"/>
    </row>
    <row r="1318" spans="2:9" x14ac:dyDescent="0.2">
      <c r="B1318" s="116"/>
      <c r="C1318" s="116"/>
      <c r="D1318" s="55"/>
      <c r="E1318" s="40"/>
      <c r="F1318" s="177"/>
      <c r="G1318" s="135"/>
      <c r="H1318" s="90"/>
      <c r="I1318" s="99"/>
    </row>
    <row r="1319" spans="2:9" x14ac:dyDescent="0.2">
      <c r="B1319" s="116"/>
      <c r="C1319" s="116"/>
      <c r="D1319" s="55"/>
      <c r="E1319" s="40"/>
      <c r="F1319" s="177"/>
      <c r="G1319" s="135"/>
      <c r="H1319" s="90"/>
      <c r="I1319" s="99"/>
    </row>
    <row r="1320" spans="2:9" x14ac:dyDescent="0.2">
      <c r="B1320" s="116"/>
      <c r="C1320" s="116"/>
      <c r="D1320" s="55"/>
      <c r="E1320" s="40"/>
      <c r="F1320" s="177"/>
      <c r="G1320" s="135"/>
      <c r="H1320" s="90"/>
      <c r="I1320" s="99"/>
    </row>
    <row r="1321" spans="2:9" x14ac:dyDescent="0.2">
      <c r="B1321" s="116"/>
      <c r="C1321" s="116"/>
      <c r="D1321" s="55"/>
      <c r="E1321" s="40"/>
      <c r="F1321" s="177"/>
      <c r="G1321" s="135"/>
      <c r="H1321" s="90"/>
      <c r="I1321" s="99"/>
    </row>
    <row r="1322" spans="2:9" x14ac:dyDescent="0.2">
      <c r="B1322" s="116"/>
      <c r="C1322" s="116"/>
      <c r="D1322" s="55"/>
      <c r="E1322" s="40"/>
      <c r="F1322" s="177"/>
      <c r="G1322" s="135"/>
      <c r="H1322" s="90"/>
      <c r="I1322" s="99"/>
    </row>
    <row r="1323" spans="2:9" x14ac:dyDescent="0.2">
      <c r="B1323" s="116"/>
      <c r="C1323" s="116"/>
      <c r="D1323" s="55"/>
      <c r="E1323" s="40"/>
      <c r="F1323" s="177"/>
      <c r="G1323" s="135"/>
      <c r="H1323" s="90"/>
      <c r="I1323" s="99"/>
    </row>
    <row r="1324" spans="2:9" x14ac:dyDescent="0.2">
      <c r="B1324" s="116"/>
      <c r="C1324" s="116"/>
      <c r="D1324" s="55"/>
      <c r="E1324" s="40"/>
      <c r="F1324" s="177"/>
      <c r="G1324" s="135"/>
      <c r="H1324" s="90"/>
      <c r="I1324" s="99"/>
    </row>
    <row r="1325" spans="2:9" x14ac:dyDescent="0.2">
      <c r="B1325" s="116"/>
      <c r="C1325" s="116"/>
      <c r="D1325" s="55"/>
      <c r="E1325" s="40"/>
      <c r="F1325" s="177"/>
      <c r="G1325" s="135"/>
      <c r="H1325" s="90"/>
      <c r="I1325" s="99"/>
    </row>
    <row r="1326" spans="2:9" x14ac:dyDescent="0.2">
      <c r="B1326" s="116"/>
      <c r="C1326" s="116"/>
      <c r="D1326" s="55"/>
      <c r="E1326" s="40"/>
      <c r="F1326" s="177"/>
      <c r="G1326" s="135"/>
      <c r="H1326" s="90"/>
      <c r="I1326" s="99"/>
    </row>
    <row r="1327" spans="2:9" x14ac:dyDescent="0.2">
      <c r="B1327" s="116"/>
      <c r="C1327" s="116"/>
      <c r="D1327" s="55"/>
      <c r="E1327" s="40"/>
      <c r="F1327" s="177"/>
      <c r="G1327" s="135"/>
      <c r="H1327" s="90"/>
      <c r="I1327" s="99"/>
    </row>
    <row r="1328" spans="2:9" x14ac:dyDescent="0.2">
      <c r="B1328" s="116"/>
      <c r="C1328" s="116"/>
      <c r="D1328" s="55"/>
      <c r="E1328" s="40"/>
      <c r="F1328" s="177"/>
      <c r="G1328" s="135"/>
      <c r="H1328" s="90"/>
      <c r="I1328" s="99"/>
    </row>
    <row r="1329" spans="2:9" x14ac:dyDescent="0.2">
      <c r="B1329" s="116"/>
      <c r="C1329" s="116"/>
      <c r="D1329" s="55"/>
      <c r="E1329" s="40"/>
      <c r="F1329" s="177"/>
      <c r="G1329" s="135"/>
      <c r="H1329" s="90"/>
      <c r="I1329" s="99"/>
    </row>
    <row r="1330" spans="2:9" x14ac:dyDescent="0.2">
      <c r="B1330" s="116"/>
      <c r="C1330" s="116"/>
      <c r="D1330" s="55"/>
      <c r="E1330" s="40"/>
      <c r="F1330" s="177"/>
      <c r="G1330" s="135"/>
      <c r="H1330" s="90"/>
      <c r="I1330" s="99"/>
    </row>
    <row r="1331" spans="2:9" x14ac:dyDescent="0.2">
      <c r="B1331" s="116"/>
      <c r="C1331" s="116"/>
      <c r="D1331" s="55"/>
      <c r="E1331" s="40"/>
      <c r="F1331" s="177"/>
      <c r="G1331" s="135"/>
      <c r="H1331" s="90"/>
      <c r="I1331" s="99"/>
    </row>
    <row r="1332" spans="2:9" x14ac:dyDescent="0.2">
      <c r="B1332" s="116"/>
      <c r="C1332" s="116"/>
      <c r="D1332" s="55"/>
      <c r="E1332" s="40"/>
      <c r="F1332" s="177"/>
      <c r="G1332" s="135"/>
      <c r="H1332" s="90"/>
      <c r="I1332" s="99"/>
    </row>
    <row r="1333" spans="2:9" x14ac:dyDescent="0.2">
      <c r="B1333" s="116"/>
      <c r="C1333" s="116"/>
      <c r="D1333" s="55"/>
      <c r="E1333" s="40"/>
      <c r="F1333" s="177"/>
      <c r="G1333" s="135"/>
      <c r="H1333" s="90"/>
      <c r="I1333" s="99"/>
    </row>
    <row r="1334" spans="2:9" x14ac:dyDescent="0.2">
      <c r="B1334" s="116"/>
      <c r="C1334" s="116"/>
      <c r="D1334" s="55"/>
      <c r="E1334" s="40"/>
      <c r="F1334" s="177"/>
      <c r="G1334" s="135"/>
      <c r="H1334" s="90"/>
      <c r="I1334" s="99"/>
    </row>
    <row r="1335" spans="2:9" x14ac:dyDescent="0.2">
      <c r="B1335" s="116"/>
      <c r="C1335" s="116"/>
      <c r="D1335" s="55"/>
      <c r="E1335" s="40"/>
      <c r="F1335" s="177"/>
      <c r="G1335" s="135"/>
      <c r="H1335" s="90"/>
      <c r="I1335" s="99"/>
    </row>
    <row r="1336" spans="2:9" x14ac:dyDescent="0.2">
      <c r="B1336" s="116"/>
      <c r="C1336" s="116"/>
      <c r="D1336" s="55"/>
      <c r="E1336" s="40"/>
      <c r="F1336" s="177"/>
      <c r="G1336" s="135"/>
      <c r="H1336" s="90"/>
      <c r="I1336" s="99"/>
    </row>
    <row r="1337" spans="2:9" x14ac:dyDescent="0.2">
      <c r="B1337" s="116"/>
      <c r="C1337" s="116"/>
      <c r="D1337" s="55"/>
      <c r="E1337" s="40"/>
      <c r="F1337" s="177"/>
      <c r="G1337" s="135"/>
      <c r="H1337" s="90"/>
      <c r="I1337" s="99"/>
    </row>
    <row r="1338" spans="2:9" x14ac:dyDescent="0.2">
      <c r="B1338" s="116"/>
      <c r="C1338" s="116"/>
      <c r="D1338" s="55"/>
      <c r="E1338" s="40"/>
      <c r="F1338" s="177"/>
      <c r="G1338" s="135"/>
      <c r="H1338" s="90"/>
      <c r="I1338" s="99"/>
    </row>
    <row r="1339" spans="2:9" x14ac:dyDescent="0.2">
      <c r="B1339" s="116"/>
      <c r="C1339" s="116"/>
      <c r="D1339" s="55"/>
      <c r="E1339" s="40"/>
      <c r="F1339" s="177"/>
      <c r="G1339" s="135"/>
      <c r="H1339" s="90"/>
      <c r="I1339" s="99"/>
    </row>
    <row r="1340" spans="2:9" x14ac:dyDescent="0.2">
      <c r="B1340" s="116"/>
      <c r="C1340" s="116"/>
      <c r="D1340" s="55"/>
      <c r="E1340" s="40"/>
      <c r="F1340" s="177"/>
      <c r="G1340" s="135"/>
      <c r="H1340" s="90"/>
      <c r="I1340" s="99"/>
    </row>
    <row r="1341" spans="2:9" x14ac:dyDescent="0.2">
      <c r="B1341" s="116"/>
      <c r="C1341" s="116"/>
      <c r="D1341" s="55"/>
      <c r="E1341" s="40"/>
      <c r="F1341" s="177"/>
      <c r="G1341" s="135"/>
      <c r="H1341" s="90"/>
      <c r="I1341" s="99"/>
    </row>
    <row r="1342" spans="2:9" x14ac:dyDescent="0.2">
      <c r="B1342" s="116"/>
      <c r="C1342" s="116"/>
      <c r="D1342" s="55"/>
      <c r="E1342" s="40"/>
      <c r="F1342" s="177"/>
      <c r="G1342" s="135"/>
      <c r="H1342" s="90"/>
      <c r="I1342" s="99"/>
    </row>
    <row r="1343" spans="2:9" x14ac:dyDescent="0.2">
      <c r="B1343" s="116"/>
      <c r="C1343" s="116"/>
      <c r="D1343" s="55"/>
      <c r="E1343" s="40"/>
      <c r="F1343" s="177"/>
      <c r="G1343" s="135"/>
      <c r="H1343" s="90"/>
      <c r="I1343" s="99"/>
    </row>
    <row r="1344" spans="2:9" x14ac:dyDescent="0.2">
      <c r="B1344" s="116"/>
      <c r="C1344" s="116"/>
      <c r="D1344" s="55"/>
      <c r="E1344" s="40"/>
      <c r="F1344" s="177"/>
      <c r="G1344" s="135"/>
      <c r="H1344" s="90"/>
      <c r="I1344" s="99"/>
    </row>
    <row r="1345" spans="2:9" x14ac:dyDescent="0.2">
      <c r="B1345" s="116"/>
      <c r="C1345" s="116"/>
      <c r="D1345" s="55"/>
      <c r="E1345" s="40"/>
      <c r="F1345" s="177"/>
      <c r="G1345" s="135"/>
      <c r="H1345" s="90"/>
      <c r="I1345" s="99"/>
    </row>
    <row r="1346" spans="2:9" x14ac:dyDescent="0.2">
      <c r="B1346" s="116"/>
      <c r="C1346" s="116"/>
      <c r="D1346" s="55"/>
      <c r="E1346" s="40"/>
      <c r="F1346" s="177"/>
      <c r="G1346" s="135"/>
      <c r="H1346" s="90"/>
      <c r="I1346" s="99"/>
    </row>
    <row r="1347" spans="2:9" x14ac:dyDescent="0.2">
      <c r="B1347" s="116"/>
      <c r="C1347" s="116"/>
      <c r="D1347" s="55"/>
      <c r="E1347" s="40"/>
      <c r="F1347" s="177"/>
      <c r="G1347" s="135"/>
      <c r="H1347" s="90"/>
      <c r="I1347" s="99"/>
    </row>
    <row r="1348" spans="2:9" x14ac:dyDescent="0.2">
      <c r="B1348" s="116"/>
      <c r="C1348" s="116"/>
      <c r="D1348" s="55"/>
      <c r="E1348" s="40"/>
      <c r="F1348" s="177"/>
      <c r="G1348" s="135"/>
      <c r="H1348" s="90"/>
      <c r="I1348" s="99"/>
    </row>
    <row r="1349" spans="2:9" x14ac:dyDescent="0.2">
      <c r="B1349" s="116"/>
      <c r="C1349" s="116"/>
      <c r="D1349" s="55"/>
      <c r="E1349" s="40"/>
      <c r="F1349" s="177"/>
      <c r="G1349" s="135"/>
      <c r="H1349" s="90"/>
      <c r="I1349" s="99"/>
    </row>
    <row r="1350" spans="2:9" x14ac:dyDescent="0.2">
      <c r="B1350" s="116"/>
      <c r="C1350" s="116"/>
      <c r="D1350" s="55"/>
      <c r="E1350" s="40"/>
      <c r="F1350" s="177"/>
      <c r="G1350" s="135"/>
      <c r="H1350" s="90"/>
      <c r="I1350" s="99"/>
    </row>
    <row r="1351" spans="2:9" x14ac:dyDescent="0.2">
      <c r="B1351" s="116"/>
      <c r="C1351" s="116"/>
      <c r="D1351" s="55"/>
      <c r="E1351" s="40"/>
      <c r="F1351" s="177"/>
      <c r="G1351" s="135"/>
      <c r="H1351" s="90"/>
      <c r="I1351" s="99"/>
    </row>
    <row r="1352" spans="2:9" x14ac:dyDescent="0.2">
      <c r="B1352" s="116"/>
      <c r="C1352" s="116"/>
      <c r="D1352" s="55"/>
      <c r="E1352" s="40"/>
      <c r="F1352" s="177"/>
      <c r="G1352" s="135"/>
      <c r="H1352" s="90"/>
      <c r="I1352" s="99"/>
    </row>
    <row r="1353" spans="2:9" x14ac:dyDescent="0.2">
      <c r="B1353" s="116"/>
      <c r="C1353" s="116"/>
      <c r="D1353" s="55"/>
      <c r="E1353" s="40"/>
      <c r="F1353" s="177"/>
      <c r="G1353" s="135"/>
      <c r="H1353" s="90"/>
      <c r="I1353" s="99"/>
    </row>
    <row r="1354" spans="2:9" x14ac:dyDescent="0.2">
      <c r="B1354" s="116"/>
      <c r="C1354" s="116"/>
      <c r="D1354" s="55"/>
      <c r="E1354" s="40"/>
      <c r="F1354" s="177"/>
      <c r="G1354" s="135"/>
      <c r="H1354" s="90"/>
      <c r="I1354" s="99"/>
    </row>
    <row r="1355" spans="2:9" x14ac:dyDescent="0.2">
      <c r="B1355" s="116"/>
      <c r="C1355" s="116"/>
      <c r="D1355" s="55"/>
      <c r="E1355" s="40"/>
      <c r="F1355" s="177"/>
      <c r="G1355" s="135"/>
      <c r="H1355" s="90"/>
      <c r="I1355" s="99"/>
    </row>
    <row r="1356" spans="2:9" x14ac:dyDescent="0.2">
      <c r="B1356" s="116"/>
      <c r="C1356" s="116"/>
      <c r="D1356" s="55"/>
      <c r="E1356" s="40"/>
      <c r="F1356" s="177"/>
      <c r="G1356" s="135"/>
      <c r="H1356" s="90"/>
      <c r="I1356" s="99"/>
    </row>
    <row r="1357" spans="2:9" x14ac:dyDescent="0.2">
      <c r="B1357" s="116"/>
      <c r="C1357" s="116"/>
      <c r="D1357" s="55"/>
      <c r="E1357" s="40"/>
      <c r="F1357" s="177"/>
      <c r="G1357" s="135"/>
      <c r="H1357" s="90"/>
      <c r="I1357" s="99"/>
    </row>
    <row r="1358" spans="2:9" x14ac:dyDescent="0.2">
      <c r="B1358" s="116"/>
      <c r="C1358" s="116"/>
      <c r="D1358" s="55"/>
      <c r="E1358" s="40"/>
      <c r="F1358" s="177"/>
      <c r="G1358" s="135"/>
      <c r="H1358" s="90"/>
      <c r="I1358" s="99"/>
    </row>
    <row r="1359" spans="2:9" x14ac:dyDescent="0.2">
      <c r="B1359" s="116"/>
      <c r="C1359" s="116"/>
      <c r="D1359" s="55"/>
      <c r="E1359" s="40"/>
      <c r="F1359" s="177"/>
      <c r="G1359" s="135"/>
      <c r="H1359" s="90"/>
      <c r="I1359" s="99"/>
    </row>
    <row r="1360" spans="2:9" x14ac:dyDescent="0.2">
      <c r="B1360" s="116"/>
      <c r="C1360" s="116"/>
      <c r="D1360" s="55"/>
      <c r="E1360" s="40"/>
      <c r="F1360" s="177"/>
      <c r="G1360" s="135"/>
      <c r="H1360" s="90"/>
      <c r="I1360" s="99"/>
    </row>
    <row r="1361" spans="2:9" x14ac:dyDescent="0.2">
      <c r="B1361" s="116"/>
      <c r="C1361" s="116"/>
      <c r="D1361" s="55"/>
      <c r="E1361" s="40"/>
      <c r="F1361" s="177"/>
      <c r="G1361" s="135"/>
      <c r="H1361" s="90"/>
      <c r="I1361" s="99"/>
    </row>
    <row r="1362" spans="2:9" x14ac:dyDescent="0.2">
      <c r="B1362" s="116"/>
      <c r="C1362" s="116"/>
      <c r="D1362" s="55"/>
      <c r="E1362" s="40"/>
      <c r="F1362" s="177"/>
      <c r="G1362" s="135"/>
      <c r="H1362" s="90"/>
      <c r="I1362" s="99"/>
    </row>
    <row r="1363" spans="2:9" x14ac:dyDescent="0.2">
      <c r="B1363" s="116"/>
      <c r="C1363" s="116"/>
      <c r="D1363" s="55"/>
      <c r="E1363" s="40"/>
      <c r="F1363" s="177"/>
      <c r="G1363" s="135"/>
      <c r="H1363" s="90"/>
      <c r="I1363" s="99"/>
    </row>
    <row r="1364" spans="2:9" x14ac:dyDescent="0.2">
      <c r="B1364" s="116"/>
      <c r="C1364" s="116"/>
      <c r="D1364" s="55"/>
      <c r="E1364" s="40"/>
      <c r="F1364" s="177"/>
      <c r="G1364" s="135"/>
      <c r="H1364" s="90"/>
      <c r="I1364" s="99"/>
    </row>
    <row r="1365" spans="2:9" x14ac:dyDescent="0.2">
      <c r="B1365" s="116"/>
      <c r="C1365" s="116"/>
      <c r="D1365" s="55"/>
      <c r="E1365" s="40"/>
      <c r="F1365" s="177"/>
      <c r="G1365" s="135"/>
      <c r="H1365" s="90"/>
      <c r="I1365" s="99"/>
    </row>
    <row r="1366" spans="2:9" x14ac:dyDescent="0.2">
      <c r="B1366" s="116"/>
      <c r="C1366" s="116"/>
      <c r="D1366" s="55"/>
      <c r="E1366" s="40"/>
      <c r="F1366" s="177"/>
      <c r="G1366" s="135"/>
      <c r="H1366" s="90"/>
      <c r="I1366" s="99"/>
    </row>
    <row r="1367" spans="2:9" x14ac:dyDescent="0.2">
      <c r="B1367" s="116"/>
      <c r="C1367" s="116"/>
      <c r="D1367" s="55"/>
      <c r="E1367" s="40"/>
      <c r="F1367" s="177"/>
      <c r="G1367" s="135"/>
      <c r="H1367" s="90"/>
      <c r="I1367" s="99"/>
    </row>
    <row r="1368" spans="2:9" x14ac:dyDescent="0.2">
      <c r="B1368" s="116"/>
      <c r="C1368" s="116"/>
      <c r="D1368" s="55"/>
      <c r="E1368" s="40"/>
      <c r="F1368" s="177"/>
      <c r="G1368" s="135"/>
      <c r="H1368" s="90"/>
      <c r="I1368" s="99"/>
    </row>
    <row r="1369" spans="2:9" x14ac:dyDescent="0.2">
      <c r="B1369" s="116"/>
      <c r="C1369" s="116"/>
      <c r="D1369" s="55"/>
      <c r="E1369" s="40"/>
      <c r="F1369" s="177"/>
      <c r="G1369" s="135"/>
      <c r="H1369" s="90"/>
      <c r="I1369" s="99"/>
    </row>
    <row r="1370" spans="2:9" x14ac:dyDescent="0.2">
      <c r="B1370" s="116"/>
      <c r="C1370" s="116"/>
      <c r="D1370" s="55"/>
      <c r="E1370" s="40"/>
      <c r="F1370" s="177"/>
      <c r="G1370" s="135"/>
      <c r="H1370" s="90"/>
      <c r="I1370" s="99"/>
    </row>
    <row r="1371" spans="2:9" x14ac:dyDescent="0.2">
      <c r="B1371" s="116"/>
      <c r="C1371" s="116"/>
      <c r="D1371" s="68"/>
      <c r="E1371" s="40"/>
      <c r="F1371" s="177"/>
      <c r="G1371" s="135"/>
      <c r="H1371" s="90"/>
      <c r="I1371" s="99"/>
    </row>
    <row r="1372" spans="2:9" x14ac:dyDescent="0.2">
      <c r="B1372" s="116"/>
      <c r="C1372" s="116"/>
      <c r="D1372" s="68"/>
      <c r="E1372" s="40"/>
      <c r="F1372" s="177"/>
      <c r="G1372" s="135"/>
      <c r="H1372" s="90"/>
      <c r="I1372" s="99"/>
    </row>
    <row r="1373" spans="2:9" x14ac:dyDescent="0.2">
      <c r="B1373" s="116"/>
      <c r="C1373" s="116"/>
      <c r="D1373" s="55"/>
      <c r="E1373" s="40"/>
      <c r="F1373" s="177"/>
      <c r="G1373" s="135"/>
      <c r="H1373" s="90"/>
      <c r="I1373" s="99"/>
    </row>
    <row r="1374" spans="2:9" x14ac:dyDescent="0.2">
      <c r="B1374" s="116"/>
      <c r="C1374" s="116"/>
      <c r="D1374" s="55"/>
      <c r="E1374" s="40"/>
      <c r="F1374" s="177"/>
      <c r="G1374" s="135"/>
      <c r="H1374" s="90"/>
      <c r="I1374" s="99"/>
    </row>
    <row r="1375" spans="2:9" x14ac:dyDescent="0.2">
      <c r="B1375" s="116"/>
      <c r="C1375" s="116"/>
      <c r="D1375" s="55"/>
      <c r="E1375" s="40"/>
      <c r="F1375" s="177"/>
      <c r="G1375" s="135"/>
      <c r="H1375" s="90"/>
      <c r="I1375" s="99"/>
    </row>
    <row r="1376" spans="2:9" x14ac:dyDescent="0.2">
      <c r="B1376" s="116"/>
      <c r="C1376" s="116"/>
      <c r="D1376" s="55"/>
      <c r="E1376" s="40"/>
      <c r="F1376" s="177"/>
      <c r="G1376" s="135"/>
      <c r="H1376" s="90"/>
      <c r="I1376" s="99"/>
    </row>
    <row r="1377" spans="2:9" x14ac:dyDescent="0.2">
      <c r="B1377" s="116"/>
      <c r="C1377" s="116"/>
      <c r="D1377" s="68"/>
      <c r="E1377" s="40"/>
      <c r="F1377" s="177"/>
      <c r="G1377" s="135"/>
      <c r="H1377" s="90"/>
      <c r="I1377" s="99"/>
    </row>
    <row r="1378" spans="2:9" x14ac:dyDescent="0.2">
      <c r="B1378" s="116"/>
      <c r="C1378" s="116"/>
      <c r="D1378" s="55"/>
      <c r="E1378" s="40"/>
      <c r="F1378" s="177"/>
      <c r="G1378" s="135"/>
      <c r="H1378" s="90"/>
      <c r="I1378" s="99"/>
    </row>
    <row r="1379" spans="2:9" x14ac:dyDescent="0.2">
      <c r="B1379" s="116"/>
      <c r="C1379" s="116"/>
      <c r="D1379" s="68"/>
      <c r="E1379" s="40"/>
      <c r="F1379" s="177"/>
      <c r="G1379" s="135"/>
      <c r="H1379" s="90"/>
      <c r="I1379" s="99"/>
    </row>
    <row r="1380" spans="2:9" x14ac:dyDescent="0.2">
      <c r="B1380" s="116"/>
      <c r="C1380" s="116"/>
      <c r="D1380" s="68"/>
      <c r="E1380" s="40"/>
      <c r="F1380" s="177"/>
      <c r="G1380" s="135"/>
      <c r="H1380" s="90"/>
      <c r="I1380" s="99"/>
    </row>
    <row r="1381" spans="2:9" x14ac:dyDescent="0.2">
      <c r="B1381" s="116"/>
      <c r="C1381" s="116"/>
      <c r="D1381" s="55"/>
      <c r="E1381" s="40"/>
      <c r="F1381" s="177"/>
      <c r="G1381" s="135"/>
      <c r="H1381" s="90"/>
      <c r="I1381" s="99"/>
    </row>
    <row r="1382" spans="2:9" x14ac:dyDescent="0.2">
      <c r="B1382" s="125"/>
      <c r="C1382" s="125"/>
      <c r="D1382" s="69"/>
      <c r="E1382" s="81"/>
      <c r="F1382" s="191"/>
      <c r="G1382" s="144"/>
      <c r="H1382" s="94"/>
      <c r="I1382" s="108"/>
    </row>
    <row r="1383" spans="2:9" x14ac:dyDescent="0.2">
      <c r="B1383" s="116"/>
      <c r="C1383" s="116"/>
      <c r="D1383" s="55"/>
      <c r="E1383" s="40"/>
      <c r="F1383" s="177"/>
      <c r="G1383" s="135"/>
      <c r="H1383" s="90"/>
      <c r="I1383" s="99"/>
    </row>
    <row r="1384" spans="2:9" x14ac:dyDescent="0.2">
      <c r="B1384" s="116"/>
      <c r="C1384" s="116"/>
      <c r="D1384" s="55"/>
      <c r="E1384" s="40"/>
      <c r="F1384" s="177"/>
      <c r="G1384" s="135"/>
      <c r="H1384" s="90"/>
      <c r="I1384" s="99"/>
    </row>
    <row r="1385" spans="2:9" x14ac:dyDescent="0.2">
      <c r="B1385" s="116"/>
      <c r="C1385" s="116"/>
      <c r="D1385" s="55"/>
      <c r="E1385" s="40"/>
      <c r="F1385" s="177"/>
      <c r="G1385" s="135"/>
      <c r="H1385" s="90"/>
      <c r="I1385" s="99"/>
    </row>
    <row r="1386" spans="2:9" x14ac:dyDescent="0.2">
      <c r="B1386" s="116"/>
      <c r="C1386" s="116"/>
      <c r="D1386" s="55"/>
      <c r="E1386" s="40"/>
      <c r="F1386" s="177"/>
      <c r="G1386" s="135"/>
      <c r="H1386" s="90"/>
      <c r="I1386" s="99"/>
    </row>
    <row r="1387" spans="2:9" x14ac:dyDescent="0.2">
      <c r="B1387" s="116"/>
      <c r="C1387" s="116"/>
      <c r="D1387" s="55"/>
      <c r="E1387" s="40"/>
      <c r="F1387" s="177"/>
      <c r="G1387" s="135"/>
      <c r="H1387" s="90"/>
      <c r="I1387" s="99"/>
    </row>
    <row r="1388" spans="2:9" x14ac:dyDescent="0.2">
      <c r="B1388" s="116"/>
      <c r="C1388" s="116"/>
      <c r="D1388" s="55"/>
      <c r="E1388" s="40"/>
      <c r="F1388" s="177"/>
      <c r="G1388" s="135"/>
      <c r="H1388" s="90"/>
      <c r="I1388" s="99"/>
    </row>
    <row r="1389" spans="2:9" x14ac:dyDescent="0.2">
      <c r="B1389" s="116"/>
      <c r="C1389" s="116"/>
      <c r="D1389" s="55"/>
      <c r="E1389" s="40"/>
      <c r="F1389" s="177"/>
      <c r="G1389" s="135"/>
      <c r="H1389" s="90"/>
      <c r="I1389" s="99"/>
    </row>
    <row r="1390" spans="2:9" x14ac:dyDescent="0.2">
      <c r="B1390" s="116"/>
      <c r="C1390" s="116"/>
      <c r="D1390" s="55"/>
      <c r="E1390" s="40"/>
      <c r="F1390" s="177"/>
      <c r="G1390" s="135"/>
      <c r="H1390" s="90"/>
      <c r="I1390" s="99"/>
    </row>
    <row r="1391" spans="2:9" x14ac:dyDescent="0.2">
      <c r="B1391" s="116"/>
      <c r="C1391" s="116"/>
      <c r="D1391" s="55"/>
      <c r="E1391" s="40"/>
      <c r="F1391" s="177"/>
      <c r="G1391" s="135"/>
      <c r="H1391" s="90"/>
      <c r="I1391" s="99"/>
    </row>
    <row r="1392" spans="2:9" x14ac:dyDescent="0.2">
      <c r="B1392" s="116"/>
      <c r="C1392" s="116"/>
      <c r="D1392" s="55"/>
      <c r="E1392" s="40"/>
      <c r="F1392" s="177"/>
      <c r="G1392" s="135"/>
      <c r="H1392" s="90"/>
      <c r="I1392" s="99"/>
    </row>
    <row r="1393" spans="2:9" x14ac:dyDescent="0.2">
      <c r="B1393" s="116"/>
      <c r="C1393" s="116"/>
      <c r="D1393" s="55"/>
      <c r="E1393" s="40"/>
      <c r="F1393" s="177"/>
      <c r="G1393" s="135"/>
      <c r="H1393" s="90"/>
      <c r="I1393" s="99"/>
    </row>
    <row r="1394" spans="2:9" x14ac:dyDescent="0.2">
      <c r="B1394" s="116"/>
      <c r="C1394" s="116"/>
      <c r="D1394" s="55"/>
      <c r="E1394" s="40"/>
      <c r="F1394" s="177"/>
      <c r="G1394" s="135"/>
      <c r="H1394" s="90"/>
      <c r="I1394" s="99"/>
    </row>
    <row r="1395" spans="2:9" x14ac:dyDescent="0.2">
      <c r="B1395" s="116"/>
      <c r="C1395" s="116"/>
      <c r="D1395" s="55"/>
      <c r="E1395" s="40"/>
      <c r="F1395" s="177"/>
      <c r="G1395" s="135"/>
      <c r="H1395" s="90"/>
      <c r="I1395" s="99"/>
    </row>
    <row r="1396" spans="2:9" x14ac:dyDescent="0.2">
      <c r="B1396" s="116"/>
      <c r="C1396" s="116"/>
      <c r="D1396" s="55"/>
      <c r="E1396" s="40"/>
      <c r="F1396" s="177"/>
      <c r="G1396" s="135"/>
      <c r="H1396" s="90"/>
      <c r="I1396" s="99"/>
    </row>
    <row r="1397" spans="2:9" x14ac:dyDescent="0.2">
      <c r="B1397" s="116"/>
      <c r="C1397" s="116"/>
      <c r="D1397" s="55"/>
      <c r="E1397" s="40"/>
      <c r="F1397" s="177"/>
      <c r="G1397" s="135"/>
      <c r="H1397" s="90"/>
      <c r="I1397" s="99"/>
    </row>
    <row r="1398" spans="2:9" x14ac:dyDescent="0.2">
      <c r="B1398" s="116"/>
      <c r="C1398" s="116"/>
      <c r="D1398" s="55"/>
      <c r="E1398" s="40"/>
      <c r="F1398" s="177"/>
      <c r="G1398" s="135"/>
      <c r="H1398" s="90"/>
      <c r="I1398" s="99"/>
    </row>
    <row r="1399" spans="2:9" x14ac:dyDescent="0.2">
      <c r="B1399" s="116"/>
      <c r="C1399" s="116"/>
      <c r="D1399" s="55"/>
      <c r="E1399" s="40"/>
      <c r="F1399" s="177"/>
      <c r="G1399" s="135"/>
      <c r="H1399" s="90"/>
      <c r="I1399" s="99"/>
    </row>
    <row r="1400" spans="2:9" x14ac:dyDescent="0.2">
      <c r="B1400" s="125"/>
      <c r="C1400" s="125"/>
      <c r="D1400" s="69"/>
      <c r="E1400" s="81"/>
      <c r="F1400" s="191"/>
      <c r="G1400" s="144"/>
      <c r="H1400" s="94"/>
      <c r="I1400" s="108"/>
    </row>
    <row r="1401" spans="2:9" x14ac:dyDescent="0.2">
      <c r="B1401" s="116"/>
      <c r="C1401" s="116"/>
      <c r="D1401" s="55"/>
      <c r="E1401" s="40"/>
      <c r="F1401" s="177"/>
      <c r="G1401" s="135"/>
      <c r="H1401" s="90"/>
      <c r="I1401" s="99"/>
    </row>
    <row r="1402" spans="2:9" x14ac:dyDescent="0.2">
      <c r="B1402" s="116"/>
      <c r="C1402" s="116"/>
      <c r="D1402" s="55"/>
      <c r="E1402" s="40"/>
      <c r="F1402" s="177"/>
      <c r="G1402" s="135"/>
      <c r="H1402" s="90"/>
      <c r="I1402" s="99"/>
    </row>
    <row r="1403" spans="2:9" x14ac:dyDescent="0.2">
      <c r="B1403" s="116"/>
      <c r="C1403" s="116"/>
      <c r="D1403" s="55"/>
      <c r="E1403" s="40"/>
      <c r="F1403" s="177"/>
      <c r="G1403" s="135"/>
      <c r="H1403" s="90"/>
      <c r="I1403" s="99"/>
    </row>
    <row r="1404" spans="2:9" x14ac:dyDescent="0.2">
      <c r="B1404" s="116"/>
      <c r="C1404" s="116"/>
      <c r="D1404" s="55"/>
      <c r="E1404" s="40"/>
      <c r="F1404" s="177"/>
      <c r="G1404" s="135"/>
      <c r="H1404" s="90"/>
      <c r="I1404" s="99"/>
    </row>
    <row r="1405" spans="2:9" x14ac:dyDescent="0.2">
      <c r="B1405" s="116"/>
      <c r="C1405" s="116"/>
      <c r="D1405" s="55"/>
      <c r="E1405" s="40"/>
      <c r="F1405" s="177"/>
      <c r="G1405" s="135"/>
      <c r="H1405" s="90"/>
      <c r="I1405" s="99"/>
    </row>
    <row r="1406" spans="2:9" x14ac:dyDescent="0.2">
      <c r="B1406" s="116"/>
      <c r="C1406" s="116"/>
      <c r="D1406" s="55"/>
      <c r="E1406" s="40"/>
      <c r="F1406" s="177"/>
      <c r="G1406" s="135"/>
      <c r="H1406" s="90"/>
      <c r="I1406" s="99"/>
    </row>
    <row r="1407" spans="2:9" x14ac:dyDescent="0.2">
      <c r="B1407" s="116"/>
      <c r="C1407" s="116"/>
      <c r="D1407" s="55"/>
      <c r="E1407" s="40"/>
      <c r="F1407" s="177"/>
      <c r="G1407" s="135"/>
      <c r="H1407" s="90"/>
      <c r="I1407" s="99"/>
    </row>
    <row r="1408" spans="2:9" x14ac:dyDescent="0.2">
      <c r="B1408" s="116"/>
      <c r="C1408" s="116"/>
      <c r="D1408" s="55"/>
      <c r="E1408" s="40"/>
      <c r="F1408" s="177"/>
      <c r="G1408" s="135"/>
      <c r="H1408" s="90"/>
      <c r="I1408" s="99"/>
    </row>
    <row r="1409" spans="2:9" x14ac:dyDescent="0.2">
      <c r="B1409" s="116"/>
      <c r="C1409" s="116"/>
      <c r="D1409" s="55"/>
      <c r="E1409" s="40"/>
      <c r="F1409" s="177"/>
      <c r="G1409" s="135"/>
      <c r="H1409" s="90"/>
      <c r="I1409" s="99"/>
    </row>
    <row r="1410" spans="2:9" x14ac:dyDescent="0.2">
      <c r="B1410" s="116"/>
      <c r="C1410" s="116"/>
      <c r="D1410" s="55"/>
      <c r="E1410" s="40"/>
      <c r="F1410" s="177"/>
      <c r="G1410" s="135"/>
      <c r="H1410" s="90"/>
      <c r="I1410" s="99"/>
    </row>
    <row r="1411" spans="2:9" x14ac:dyDescent="0.2">
      <c r="B1411" s="125"/>
      <c r="C1411" s="125"/>
      <c r="D1411" s="69"/>
      <c r="E1411" s="81"/>
      <c r="F1411" s="191"/>
      <c r="G1411" s="144"/>
      <c r="H1411" s="94"/>
      <c r="I1411" s="108"/>
    </row>
    <row r="1412" spans="2:9" x14ac:dyDescent="0.2">
      <c r="B1412" s="116"/>
      <c r="C1412" s="116"/>
      <c r="D1412" s="55"/>
      <c r="E1412" s="40"/>
      <c r="F1412" s="177"/>
      <c r="G1412" s="135"/>
      <c r="H1412" s="90"/>
      <c r="I1412" s="99"/>
    </row>
    <row r="1413" spans="2:9" x14ac:dyDescent="0.2">
      <c r="B1413" s="116"/>
      <c r="C1413" s="116"/>
      <c r="D1413" s="55"/>
      <c r="E1413" s="40"/>
      <c r="F1413" s="177"/>
      <c r="G1413" s="135"/>
      <c r="H1413" s="90"/>
      <c r="I1413" s="99"/>
    </row>
    <row r="1414" spans="2:9" x14ac:dyDescent="0.2">
      <c r="B1414" s="116"/>
      <c r="C1414" s="116"/>
      <c r="D1414" s="55"/>
      <c r="E1414" s="40"/>
      <c r="F1414" s="177"/>
      <c r="G1414" s="135"/>
      <c r="H1414" s="90"/>
      <c r="I1414" s="99"/>
    </row>
    <row r="1415" spans="2:9" x14ac:dyDescent="0.2">
      <c r="B1415" s="116"/>
      <c r="C1415" s="116"/>
      <c r="D1415" s="55"/>
      <c r="E1415" s="40"/>
      <c r="F1415" s="177"/>
      <c r="G1415" s="135"/>
      <c r="H1415" s="90"/>
      <c r="I1415" s="99"/>
    </row>
    <row r="1416" spans="2:9" x14ac:dyDescent="0.2">
      <c r="B1416" s="116"/>
      <c r="C1416" s="116"/>
      <c r="D1416" s="55"/>
      <c r="E1416" s="40"/>
      <c r="F1416" s="177"/>
      <c r="G1416" s="135"/>
      <c r="H1416" s="90"/>
      <c r="I1416" s="99"/>
    </row>
    <row r="1417" spans="2:9" x14ac:dyDescent="0.2">
      <c r="B1417" s="116"/>
      <c r="C1417" s="116"/>
      <c r="D1417" s="55"/>
      <c r="E1417" s="40"/>
      <c r="F1417" s="177"/>
      <c r="G1417" s="135"/>
      <c r="H1417" s="90"/>
      <c r="I1417" s="99"/>
    </row>
    <row r="1418" spans="2:9" x14ac:dyDescent="0.2">
      <c r="B1418" s="116"/>
      <c r="C1418" s="116"/>
      <c r="D1418" s="55"/>
      <c r="E1418" s="40"/>
      <c r="F1418" s="177"/>
      <c r="G1418" s="135"/>
      <c r="H1418" s="90"/>
      <c r="I1418" s="99"/>
    </row>
    <row r="1419" spans="2:9" x14ac:dyDescent="0.2">
      <c r="B1419" s="116"/>
      <c r="C1419" s="116"/>
      <c r="D1419" s="55"/>
      <c r="E1419" s="40"/>
      <c r="F1419" s="177"/>
      <c r="G1419" s="135"/>
      <c r="H1419" s="90"/>
      <c r="I1419" s="99"/>
    </row>
    <row r="1420" spans="2:9" x14ac:dyDescent="0.2">
      <c r="B1420" s="116"/>
      <c r="C1420" s="116"/>
      <c r="D1420" s="55"/>
      <c r="E1420" s="40"/>
      <c r="F1420" s="177"/>
      <c r="G1420" s="135"/>
      <c r="H1420" s="90"/>
      <c r="I1420" s="99"/>
    </row>
    <row r="1421" spans="2:9" x14ac:dyDescent="0.2">
      <c r="B1421" s="125"/>
      <c r="C1421" s="125"/>
      <c r="D1421" s="69"/>
      <c r="E1421" s="81"/>
      <c r="F1421" s="191"/>
      <c r="G1421" s="144"/>
      <c r="H1421" s="94"/>
      <c r="I1421" s="108"/>
    </row>
    <row r="1422" spans="2:9" x14ac:dyDescent="0.2">
      <c r="B1422" s="116"/>
      <c r="C1422" s="116"/>
      <c r="D1422" s="55"/>
      <c r="E1422" s="40"/>
      <c r="F1422" s="177"/>
      <c r="G1422" s="135"/>
      <c r="H1422" s="90"/>
      <c r="I1422" s="99"/>
    </row>
    <row r="1423" spans="2:9" x14ac:dyDescent="0.2">
      <c r="B1423" s="116"/>
      <c r="C1423" s="116"/>
      <c r="D1423" s="55"/>
      <c r="E1423" s="40"/>
      <c r="F1423" s="177"/>
      <c r="G1423" s="135"/>
      <c r="H1423" s="90"/>
      <c r="I1423" s="99"/>
    </row>
    <row r="1424" spans="2:9" x14ac:dyDescent="0.2">
      <c r="B1424" s="116"/>
      <c r="C1424" s="116"/>
      <c r="D1424" s="55"/>
      <c r="E1424" s="40"/>
      <c r="F1424" s="177"/>
      <c r="G1424" s="135"/>
      <c r="H1424" s="90"/>
      <c r="I1424" s="99"/>
    </row>
    <row r="1425" spans="2:9" x14ac:dyDescent="0.2">
      <c r="B1425" s="116"/>
      <c r="C1425" s="116"/>
      <c r="D1425" s="55"/>
      <c r="E1425" s="40"/>
      <c r="F1425" s="177"/>
      <c r="G1425" s="135"/>
      <c r="H1425" s="90"/>
      <c r="I1425" s="99"/>
    </row>
    <row r="1426" spans="2:9" x14ac:dyDescent="0.2">
      <c r="B1426" s="116"/>
      <c r="C1426" s="116"/>
      <c r="D1426" s="55"/>
      <c r="E1426" s="40"/>
      <c r="F1426" s="177"/>
      <c r="G1426" s="135"/>
      <c r="H1426" s="90"/>
      <c r="I1426" s="99"/>
    </row>
    <row r="1427" spans="2:9" x14ac:dyDescent="0.2">
      <c r="B1427" s="116"/>
      <c r="C1427" s="116"/>
      <c r="D1427" s="55"/>
      <c r="E1427" s="40"/>
      <c r="F1427" s="177"/>
      <c r="G1427" s="135"/>
      <c r="H1427" s="90"/>
      <c r="I1427" s="99"/>
    </row>
    <row r="1428" spans="2:9" x14ac:dyDescent="0.2">
      <c r="B1428" s="116"/>
      <c r="C1428" s="116"/>
      <c r="D1428" s="55"/>
      <c r="E1428" s="40"/>
      <c r="F1428" s="177"/>
      <c r="G1428" s="135"/>
      <c r="H1428" s="90"/>
      <c r="I1428" s="99"/>
    </row>
    <row r="1429" spans="2:9" x14ac:dyDescent="0.2">
      <c r="B1429" s="116"/>
      <c r="C1429" s="116"/>
      <c r="D1429" s="55"/>
      <c r="E1429" s="40"/>
      <c r="F1429" s="177"/>
      <c r="G1429" s="135"/>
      <c r="H1429" s="90"/>
      <c r="I1429" s="99"/>
    </row>
    <row r="1430" spans="2:9" x14ac:dyDescent="0.2">
      <c r="B1430" s="116"/>
      <c r="C1430" s="116"/>
      <c r="D1430" s="55"/>
      <c r="E1430" s="40"/>
      <c r="F1430" s="177"/>
      <c r="G1430" s="135"/>
      <c r="H1430" s="90"/>
      <c r="I1430" s="99"/>
    </row>
    <row r="1431" spans="2:9" x14ac:dyDescent="0.2">
      <c r="B1431" s="116"/>
      <c r="C1431" s="116"/>
      <c r="D1431" s="55"/>
      <c r="E1431" s="40"/>
      <c r="F1431" s="177"/>
      <c r="G1431" s="135"/>
      <c r="H1431" s="90"/>
      <c r="I1431" s="99"/>
    </row>
    <row r="1432" spans="2:9" x14ac:dyDescent="0.2">
      <c r="B1432" s="116"/>
      <c r="C1432" s="116"/>
      <c r="D1432" s="55"/>
      <c r="E1432" s="40"/>
      <c r="F1432" s="177"/>
      <c r="G1432" s="135"/>
      <c r="H1432" s="90"/>
      <c r="I1432" s="99"/>
    </row>
    <row r="1433" spans="2:9" x14ac:dyDescent="0.2">
      <c r="B1433" s="116"/>
      <c r="C1433" s="116"/>
      <c r="D1433" s="55"/>
      <c r="E1433" s="40"/>
      <c r="F1433" s="177"/>
      <c r="G1433" s="135"/>
      <c r="H1433" s="90"/>
      <c r="I1433" s="99"/>
    </row>
    <row r="1434" spans="2:9" x14ac:dyDescent="0.2">
      <c r="B1434" s="116"/>
      <c r="C1434" s="116"/>
      <c r="D1434" s="55"/>
      <c r="E1434" s="40"/>
      <c r="F1434" s="177"/>
      <c r="G1434" s="135"/>
      <c r="H1434" s="90"/>
      <c r="I1434" s="99"/>
    </row>
    <row r="1435" spans="2:9" x14ac:dyDescent="0.2">
      <c r="B1435" s="116"/>
      <c r="C1435" s="116"/>
      <c r="D1435" s="55"/>
      <c r="E1435" s="40"/>
      <c r="F1435" s="177"/>
      <c r="G1435" s="135"/>
      <c r="H1435" s="90"/>
      <c r="I1435" s="99"/>
    </row>
    <row r="1436" spans="2:9" x14ac:dyDescent="0.2">
      <c r="B1436" s="116"/>
      <c r="C1436" s="116"/>
      <c r="D1436" s="63"/>
      <c r="E1436" s="82"/>
      <c r="F1436" s="177"/>
      <c r="G1436" s="135"/>
      <c r="H1436" s="90"/>
      <c r="I1436" s="99"/>
    </row>
    <row r="1437" spans="2:9" x14ac:dyDescent="0.2">
      <c r="B1437" s="116"/>
      <c r="C1437" s="116"/>
      <c r="D1437" s="63"/>
      <c r="E1437" s="82"/>
      <c r="F1437" s="177"/>
      <c r="G1437" s="135"/>
      <c r="H1437" s="90"/>
      <c r="I1437" s="99"/>
    </row>
    <row r="1438" spans="2:9" x14ac:dyDescent="0.2">
      <c r="B1438" s="116"/>
      <c r="C1438" s="116"/>
      <c r="D1438" s="63"/>
      <c r="E1438" s="82"/>
      <c r="F1438" s="177"/>
      <c r="G1438" s="135"/>
      <c r="H1438" s="90"/>
      <c r="I1438" s="99"/>
    </row>
    <row r="1439" spans="2:9" x14ac:dyDescent="0.2">
      <c r="B1439" s="116"/>
      <c r="C1439" s="116"/>
      <c r="D1439" s="63"/>
      <c r="E1439" s="82"/>
      <c r="F1439" s="177"/>
      <c r="G1439" s="135"/>
      <c r="H1439" s="90"/>
      <c r="I1439" s="99"/>
    </row>
    <row r="1440" spans="2:9" x14ac:dyDescent="0.2">
      <c r="B1440" s="116"/>
      <c r="C1440" s="116"/>
      <c r="D1440" s="63"/>
      <c r="E1440" s="82"/>
      <c r="F1440" s="177"/>
      <c r="G1440" s="135"/>
      <c r="H1440" s="90"/>
      <c r="I1440" s="99"/>
    </row>
    <row r="1441" spans="2:9" x14ac:dyDescent="0.2">
      <c r="B1441" s="125"/>
      <c r="C1441" s="125"/>
      <c r="D1441" s="69"/>
      <c r="E1441" s="81"/>
      <c r="F1441" s="191"/>
      <c r="G1441" s="144"/>
      <c r="H1441" s="94"/>
      <c r="I1441" s="108"/>
    </row>
    <row r="1442" spans="2:9" x14ac:dyDescent="0.2">
      <c r="B1442" s="116"/>
      <c r="C1442" s="116"/>
      <c r="D1442" s="55"/>
      <c r="E1442" s="40"/>
      <c r="F1442" s="177"/>
      <c r="G1442" s="135"/>
      <c r="H1442" s="90"/>
      <c r="I1442" s="99"/>
    </row>
    <row r="1443" spans="2:9" x14ac:dyDescent="0.2">
      <c r="B1443" s="116"/>
      <c r="C1443" s="116"/>
      <c r="D1443" s="55"/>
      <c r="E1443" s="40"/>
      <c r="F1443" s="177"/>
      <c r="G1443" s="135"/>
      <c r="H1443" s="90"/>
      <c r="I1443" s="99"/>
    </row>
    <row r="1444" spans="2:9" x14ac:dyDescent="0.2">
      <c r="B1444" s="116"/>
      <c r="C1444" s="116"/>
      <c r="D1444" s="55"/>
      <c r="E1444" s="40"/>
      <c r="F1444" s="177"/>
      <c r="G1444" s="135"/>
      <c r="H1444" s="90"/>
      <c r="I1444" s="99"/>
    </row>
    <row r="1445" spans="2:9" x14ac:dyDescent="0.2">
      <c r="B1445" s="116"/>
      <c r="C1445" s="116"/>
      <c r="D1445" s="55"/>
      <c r="E1445" s="40"/>
      <c r="F1445" s="177"/>
      <c r="G1445" s="135"/>
      <c r="H1445" s="90"/>
      <c r="I1445" s="99"/>
    </row>
    <row r="1446" spans="2:9" x14ac:dyDescent="0.2">
      <c r="B1446" s="116"/>
      <c r="C1446" s="116"/>
      <c r="D1446" s="55"/>
      <c r="E1446" s="40"/>
      <c r="F1446" s="177"/>
      <c r="G1446" s="135"/>
      <c r="H1446" s="90"/>
      <c r="I1446" s="99"/>
    </row>
    <row r="1447" spans="2:9" x14ac:dyDescent="0.2">
      <c r="B1447" s="116"/>
      <c r="C1447" s="116"/>
      <c r="D1447" s="55"/>
      <c r="E1447" s="40"/>
      <c r="F1447" s="177"/>
      <c r="G1447" s="135"/>
      <c r="H1447" s="90"/>
      <c r="I1447" s="99"/>
    </row>
    <row r="1448" spans="2:9" x14ac:dyDescent="0.2">
      <c r="B1448" s="116"/>
      <c r="C1448" s="116"/>
      <c r="D1448" s="55"/>
      <c r="E1448" s="40"/>
      <c r="F1448" s="177"/>
      <c r="G1448" s="135"/>
      <c r="H1448" s="90"/>
      <c r="I1448" s="99"/>
    </row>
    <row r="1449" spans="2:9" x14ac:dyDescent="0.2">
      <c r="B1449" s="116"/>
      <c r="C1449" s="116"/>
      <c r="D1449" s="55"/>
      <c r="E1449" s="40"/>
      <c r="F1449" s="177"/>
      <c r="G1449" s="135"/>
      <c r="H1449" s="90"/>
      <c r="I1449" s="99"/>
    </row>
    <row r="1450" spans="2:9" x14ac:dyDescent="0.2">
      <c r="B1450" s="116"/>
      <c r="C1450" s="116"/>
      <c r="D1450" s="55"/>
      <c r="E1450" s="40"/>
      <c r="F1450" s="177"/>
      <c r="G1450" s="135"/>
      <c r="H1450" s="90"/>
      <c r="I1450" s="99"/>
    </row>
    <row r="1451" spans="2:9" x14ac:dyDescent="0.2">
      <c r="B1451" s="116"/>
      <c r="C1451" s="116"/>
      <c r="D1451" s="55"/>
      <c r="E1451" s="40"/>
      <c r="F1451" s="177"/>
      <c r="G1451" s="135"/>
      <c r="H1451" s="90"/>
      <c r="I1451" s="99"/>
    </row>
    <row r="1452" spans="2:9" x14ac:dyDescent="0.2">
      <c r="B1452" s="116"/>
      <c r="C1452" s="116"/>
      <c r="D1452" s="55"/>
      <c r="E1452" s="40"/>
      <c r="F1452" s="177"/>
      <c r="G1452" s="135"/>
      <c r="H1452" s="90"/>
      <c r="I1452" s="99"/>
    </row>
    <row r="1453" spans="2:9" x14ac:dyDescent="0.2">
      <c r="B1453" s="116"/>
      <c r="C1453" s="116"/>
      <c r="D1453" s="55"/>
      <c r="E1453" s="40"/>
      <c r="F1453" s="177"/>
      <c r="G1453" s="135"/>
      <c r="H1453" s="90"/>
      <c r="I1453" s="99"/>
    </row>
    <row r="1454" spans="2:9" x14ac:dyDescent="0.2">
      <c r="B1454" s="116"/>
      <c r="C1454" s="116"/>
      <c r="D1454" s="44"/>
      <c r="E1454" s="40"/>
      <c r="F1454" s="177"/>
      <c r="G1454" s="135"/>
      <c r="H1454" s="90"/>
      <c r="I1454" s="99"/>
    </row>
    <row r="1455" spans="2:9" x14ac:dyDescent="0.2">
      <c r="B1455" s="116"/>
      <c r="C1455" s="116"/>
      <c r="D1455" s="55"/>
      <c r="E1455" s="40"/>
      <c r="F1455" s="177"/>
      <c r="G1455" s="135"/>
      <c r="H1455" s="90"/>
      <c r="I1455" s="99"/>
    </row>
    <row r="1456" spans="2:9" x14ac:dyDescent="0.2">
      <c r="B1456" s="116"/>
      <c r="C1456" s="116"/>
      <c r="D1456" s="55"/>
      <c r="E1456" s="40"/>
      <c r="F1456" s="177"/>
      <c r="G1456" s="135"/>
      <c r="H1456" s="90"/>
      <c r="I1456" s="99"/>
    </row>
    <row r="1457" spans="2:9" x14ac:dyDescent="0.2">
      <c r="B1457" s="116"/>
      <c r="C1457" s="116"/>
      <c r="D1457" s="55"/>
      <c r="E1457" s="40"/>
      <c r="F1457" s="177"/>
      <c r="G1457" s="135"/>
      <c r="H1457" s="90"/>
      <c r="I1457" s="99"/>
    </row>
    <row r="1458" spans="2:9" x14ac:dyDescent="0.2">
      <c r="B1458" s="57"/>
      <c r="C1458" s="57"/>
      <c r="D1458" s="55"/>
      <c r="E1458" s="40"/>
      <c r="F1458" s="177"/>
      <c r="G1458" s="135"/>
      <c r="H1458" s="90"/>
      <c r="I1458" s="99"/>
    </row>
    <row r="1459" spans="2:9" x14ac:dyDescent="0.2">
      <c r="B1459" s="57"/>
      <c r="C1459" s="57"/>
      <c r="D1459" s="55"/>
      <c r="E1459" s="40"/>
      <c r="F1459" s="177"/>
      <c r="G1459" s="135"/>
      <c r="H1459" s="90"/>
      <c r="I1459" s="99"/>
    </row>
    <row r="1460" spans="2:9" x14ac:dyDescent="0.2">
      <c r="B1460" s="116"/>
      <c r="C1460" s="116"/>
      <c r="D1460" s="55"/>
      <c r="E1460" s="40"/>
      <c r="F1460" s="177"/>
      <c r="G1460" s="135"/>
      <c r="H1460" s="90"/>
      <c r="I1460" s="99"/>
    </row>
    <row r="1461" spans="2:9" x14ac:dyDescent="0.2">
      <c r="B1461" s="116"/>
      <c r="C1461" s="116"/>
      <c r="D1461" s="55"/>
      <c r="E1461" s="40"/>
      <c r="F1461" s="177"/>
      <c r="G1461" s="135"/>
      <c r="H1461" s="90"/>
      <c r="I1461" s="99"/>
    </row>
    <row r="1462" spans="2:9" x14ac:dyDescent="0.2">
      <c r="B1462" s="116"/>
      <c r="C1462" s="116"/>
      <c r="D1462" s="55"/>
      <c r="E1462" s="40"/>
      <c r="F1462" s="177"/>
      <c r="G1462" s="135"/>
      <c r="H1462" s="90"/>
      <c r="I1462" s="99"/>
    </row>
    <row r="1463" spans="2:9" x14ac:dyDescent="0.2">
      <c r="B1463" s="116"/>
      <c r="C1463" s="116"/>
      <c r="D1463" s="55"/>
      <c r="E1463" s="40"/>
      <c r="F1463" s="177"/>
      <c r="G1463" s="135"/>
      <c r="H1463" s="90"/>
      <c r="I1463" s="99"/>
    </row>
    <row r="1464" spans="2:9" x14ac:dyDescent="0.2">
      <c r="B1464" s="116"/>
      <c r="C1464" s="116"/>
      <c r="D1464" s="55"/>
      <c r="E1464" s="40"/>
      <c r="F1464" s="177"/>
      <c r="G1464" s="135"/>
      <c r="H1464" s="90"/>
      <c r="I1464" s="99"/>
    </row>
    <row r="1465" spans="2:9" x14ac:dyDescent="0.2">
      <c r="B1465" s="116"/>
      <c r="C1465" s="116"/>
      <c r="D1465" s="55"/>
      <c r="E1465" s="40"/>
      <c r="F1465" s="177"/>
      <c r="G1465" s="135"/>
      <c r="H1465" s="90"/>
      <c r="I1465" s="99"/>
    </row>
    <row r="1466" spans="2:9" x14ac:dyDescent="0.2">
      <c r="B1466" s="116"/>
      <c r="C1466" s="116"/>
      <c r="D1466" s="55"/>
      <c r="E1466" s="40"/>
      <c r="F1466" s="177"/>
      <c r="G1466" s="135"/>
      <c r="H1466" s="90"/>
      <c r="I1466" s="99"/>
    </row>
    <row r="1467" spans="2:9" x14ac:dyDescent="0.2">
      <c r="B1467" s="116"/>
      <c r="C1467" s="116"/>
      <c r="D1467" s="55"/>
      <c r="E1467" s="40"/>
      <c r="F1467" s="177"/>
      <c r="G1467" s="135"/>
      <c r="H1467" s="90"/>
      <c r="I1467" s="99"/>
    </row>
    <row r="1468" spans="2:9" x14ac:dyDescent="0.2">
      <c r="B1468" s="116"/>
      <c r="C1468" s="116"/>
      <c r="D1468" s="55"/>
      <c r="E1468" s="40"/>
      <c r="F1468" s="177"/>
      <c r="G1468" s="135"/>
      <c r="H1468" s="90"/>
      <c r="I1468" s="99"/>
    </row>
    <row r="1469" spans="2:9" x14ac:dyDescent="0.2">
      <c r="B1469" s="116"/>
      <c r="C1469" s="116"/>
      <c r="D1469" s="55"/>
      <c r="E1469" s="40"/>
      <c r="F1469" s="177"/>
      <c r="G1469" s="135"/>
      <c r="H1469" s="90"/>
      <c r="I1469" s="99"/>
    </row>
    <row r="1470" spans="2:9" x14ac:dyDescent="0.2">
      <c r="B1470" s="116"/>
      <c r="C1470" s="116"/>
      <c r="D1470" s="55"/>
      <c r="E1470" s="40"/>
      <c r="F1470" s="177"/>
      <c r="G1470" s="135"/>
      <c r="H1470" s="90"/>
      <c r="I1470" s="99"/>
    </row>
    <row r="1471" spans="2:9" x14ac:dyDescent="0.2">
      <c r="B1471" s="116"/>
      <c r="C1471" s="116"/>
      <c r="D1471" s="55"/>
      <c r="E1471" s="40"/>
      <c r="F1471" s="177"/>
      <c r="G1471" s="135"/>
      <c r="H1471" s="90"/>
      <c r="I1471" s="99"/>
    </row>
    <row r="1472" spans="2:9" x14ac:dyDescent="0.2">
      <c r="B1472" s="116"/>
      <c r="C1472" s="116"/>
      <c r="D1472" s="55"/>
      <c r="E1472" s="40"/>
      <c r="F1472" s="177"/>
      <c r="G1472" s="135"/>
      <c r="H1472" s="90"/>
      <c r="I1472" s="99"/>
    </row>
    <row r="1473" spans="2:9" x14ac:dyDescent="0.2">
      <c r="B1473" s="116"/>
      <c r="C1473" s="116"/>
      <c r="D1473" s="55"/>
      <c r="E1473" s="40"/>
      <c r="F1473" s="177"/>
      <c r="G1473" s="135"/>
      <c r="H1473" s="90"/>
      <c r="I1473" s="99"/>
    </row>
    <row r="1474" spans="2:9" x14ac:dyDescent="0.2">
      <c r="B1474" s="116"/>
      <c r="C1474" s="116"/>
      <c r="D1474" s="63"/>
      <c r="E1474" s="82"/>
      <c r="F1474" s="185"/>
      <c r="G1474" s="134"/>
      <c r="H1474" s="89"/>
      <c r="I1474" s="99"/>
    </row>
    <row r="1475" spans="2:9" x14ac:dyDescent="0.2">
      <c r="B1475" s="116"/>
      <c r="C1475" s="116"/>
      <c r="D1475" s="63"/>
      <c r="E1475" s="82"/>
      <c r="F1475" s="185"/>
      <c r="G1475" s="134"/>
      <c r="H1475" s="89"/>
      <c r="I1475" s="99"/>
    </row>
    <row r="1476" spans="2:9" x14ac:dyDescent="0.2">
      <c r="B1476" s="116"/>
      <c r="C1476" s="116"/>
      <c r="D1476" s="63"/>
      <c r="E1476" s="82"/>
      <c r="F1476" s="185"/>
      <c r="G1476" s="134"/>
      <c r="H1476" s="89"/>
      <c r="I1476" s="99"/>
    </row>
    <row r="1477" spans="2:9" x14ac:dyDescent="0.2">
      <c r="B1477" s="116"/>
      <c r="C1477" s="116"/>
      <c r="D1477" s="63"/>
      <c r="E1477" s="82"/>
      <c r="F1477" s="185"/>
      <c r="G1477" s="134"/>
      <c r="H1477" s="89"/>
      <c r="I1477" s="99"/>
    </row>
    <row r="1478" spans="2:9" x14ac:dyDescent="0.2">
      <c r="B1478" s="116"/>
      <c r="C1478" s="116"/>
      <c r="D1478" s="63"/>
      <c r="E1478" s="82"/>
      <c r="F1478" s="185"/>
      <c r="G1478" s="134"/>
      <c r="H1478" s="89"/>
      <c r="I1478" s="99"/>
    </row>
    <row r="1479" spans="2:9" x14ac:dyDescent="0.2">
      <c r="B1479" s="116"/>
      <c r="C1479" s="116"/>
      <c r="D1479" s="63"/>
      <c r="E1479" s="82"/>
      <c r="F1479" s="185"/>
      <c r="G1479" s="134"/>
      <c r="H1479" s="89"/>
      <c r="I1479" s="99"/>
    </row>
    <row r="1480" spans="2:9" x14ac:dyDescent="0.2">
      <c r="B1480" s="116"/>
      <c r="C1480" s="116"/>
      <c r="D1480" s="63"/>
      <c r="E1480" s="82"/>
      <c r="F1480" s="185"/>
      <c r="G1480" s="134"/>
      <c r="H1480" s="89"/>
      <c r="I1480" s="99"/>
    </row>
    <row r="1481" spans="2:9" x14ac:dyDescent="0.2">
      <c r="B1481" s="116"/>
      <c r="C1481" s="116"/>
      <c r="D1481" s="63"/>
      <c r="E1481" s="82"/>
      <c r="F1481" s="185"/>
      <c r="G1481" s="134"/>
      <c r="H1481" s="89"/>
      <c r="I1481" s="99"/>
    </row>
    <row r="1482" spans="2:9" x14ac:dyDescent="0.2">
      <c r="B1482" s="116"/>
      <c r="C1482" s="116"/>
      <c r="D1482" s="63"/>
      <c r="E1482" s="82"/>
      <c r="F1482" s="185"/>
      <c r="G1482" s="134"/>
      <c r="H1482" s="89"/>
      <c r="I1482" s="99"/>
    </row>
    <row r="1483" spans="2:9" x14ac:dyDescent="0.2">
      <c r="B1483" s="116"/>
      <c r="C1483" s="116"/>
      <c r="D1483" s="63"/>
      <c r="E1483" s="82"/>
      <c r="F1483" s="185"/>
      <c r="G1483" s="134"/>
      <c r="H1483" s="89"/>
      <c r="I1483" s="99"/>
    </row>
    <row r="1484" spans="2:9" x14ac:dyDescent="0.2">
      <c r="B1484" s="116"/>
      <c r="C1484" s="116"/>
      <c r="D1484" s="63"/>
      <c r="E1484" s="82"/>
      <c r="F1484" s="185"/>
      <c r="G1484" s="134"/>
      <c r="H1484" s="89"/>
      <c r="I1484" s="99"/>
    </row>
    <row r="1485" spans="2:9" x14ac:dyDescent="0.2">
      <c r="B1485" s="116"/>
      <c r="C1485" s="116"/>
      <c r="D1485" s="63"/>
      <c r="E1485" s="82"/>
      <c r="F1485" s="185"/>
      <c r="G1485" s="134"/>
      <c r="H1485" s="89"/>
      <c r="I1485" s="99"/>
    </row>
    <row r="1486" spans="2:9" x14ac:dyDescent="0.2">
      <c r="B1486" s="116"/>
      <c r="C1486" s="116"/>
      <c r="D1486" s="63"/>
      <c r="E1486" s="82"/>
      <c r="F1486" s="185"/>
      <c r="G1486" s="134"/>
      <c r="H1486" s="89"/>
      <c r="I1486" s="99"/>
    </row>
    <row r="1487" spans="2:9" x14ac:dyDescent="0.2">
      <c r="B1487" s="116"/>
      <c r="C1487" s="116"/>
      <c r="D1487" s="63"/>
      <c r="E1487" s="82"/>
      <c r="F1487" s="185"/>
      <c r="G1487" s="134"/>
      <c r="H1487" s="89"/>
      <c r="I1487" s="99"/>
    </row>
    <row r="1488" spans="2:9" x14ac:dyDescent="0.2">
      <c r="B1488" s="116"/>
      <c r="C1488" s="116"/>
      <c r="D1488" s="63"/>
      <c r="E1488" s="82"/>
      <c r="F1488" s="185"/>
      <c r="G1488" s="134"/>
      <c r="H1488" s="89"/>
      <c r="I1488" s="99"/>
    </row>
    <row r="1489" spans="2:9" x14ac:dyDescent="0.2">
      <c r="B1489" s="116"/>
      <c r="C1489" s="116"/>
      <c r="D1489" s="63"/>
      <c r="E1489" s="82"/>
      <c r="F1489" s="185"/>
      <c r="G1489" s="134"/>
      <c r="H1489" s="89"/>
      <c r="I1489" s="99"/>
    </row>
    <row r="1490" spans="2:9" x14ac:dyDescent="0.2">
      <c r="B1490" s="116"/>
      <c r="C1490" s="116"/>
      <c r="D1490" s="63"/>
      <c r="E1490" s="82"/>
      <c r="F1490" s="185"/>
      <c r="G1490" s="134"/>
      <c r="H1490" s="89"/>
      <c r="I1490" s="99"/>
    </row>
    <row r="1491" spans="2:9" x14ac:dyDescent="0.2">
      <c r="B1491" s="116"/>
      <c r="C1491" s="116"/>
      <c r="D1491" s="63"/>
      <c r="E1491" s="82"/>
      <c r="F1491" s="185"/>
      <c r="G1491" s="134"/>
      <c r="H1491" s="89"/>
      <c r="I1491" s="99"/>
    </row>
    <row r="1492" spans="2:9" x14ac:dyDescent="0.2">
      <c r="B1492" s="116"/>
      <c r="C1492" s="116"/>
      <c r="D1492" s="63"/>
      <c r="E1492" s="82"/>
      <c r="F1492" s="185"/>
      <c r="G1492" s="134"/>
      <c r="H1492" s="89"/>
      <c r="I1492" s="99"/>
    </row>
    <row r="1493" spans="2:9" x14ac:dyDescent="0.2">
      <c r="B1493" s="116"/>
      <c r="C1493" s="116"/>
      <c r="D1493" s="63"/>
      <c r="E1493" s="82"/>
      <c r="F1493" s="185"/>
      <c r="G1493" s="134"/>
      <c r="H1493" s="89"/>
      <c r="I1493" s="99"/>
    </row>
    <row r="1494" spans="2:9" x14ac:dyDescent="0.2">
      <c r="B1494" s="116"/>
      <c r="C1494" s="116"/>
      <c r="D1494" s="63"/>
      <c r="E1494" s="82"/>
      <c r="F1494" s="185"/>
      <c r="G1494" s="134"/>
      <c r="H1494" s="89"/>
      <c r="I1494" s="99"/>
    </row>
    <row r="1495" spans="2:9" x14ac:dyDescent="0.2">
      <c r="B1495" s="116"/>
      <c r="C1495" s="116"/>
      <c r="D1495" s="63"/>
      <c r="E1495" s="82"/>
      <c r="F1495" s="185"/>
      <c r="G1495" s="134"/>
      <c r="H1495" s="89"/>
      <c r="I1495" s="99"/>
    </row>
    <row r="1496" spans="2:9" x14ac:dyDescent="0.2">
      <c r="B1496" s="116"/>
      <c r="C1496" s="116"/>
      <c r="D1496" s="63"/>
      <c r="E1496" s="82"/>
      <c r="F1496" s="185"/>
      <c r="G1496" s="134"/>
      <c r="H1496" s="89"/>
      <c r="I1496" s="99"/>
    </row>
    <row r="1497" spans="2:9" x14ac:dyDescent="0.2">
      <c r="B1497" s="116"/>
      <c r="C1497" s="116"/>
      <c r="D1497" s="63"/>
      <c r="E1497" s="82"/>
      <c r="F1497" s="185"/>
      <c r="G1497" s="134"/>
      <c r="H1497" s="89"/>
      <c r="I1497" s="99"/>
    </row>
    <row r="1498" spans="2:9" x14ac:dyDescent="0.2">
      <c r="B1498" s="116"/>
      <c r="C1498" s="116"/>
      <c r="D1498" s="63"/>
      <c r="E1498" s="82"/>
      <c r="F1498" s="185"/>
      <c r="G1498" s="134"/>
      <c r="H1498" s="89"/>
      <c r="I1498" s="99"/>
    </row>
    <row r="1499" spans="2:9" x14ac:dyDescent="0.2">
      <c r="B1499" s="116"/>
      <c r="C1499" s="116"/>
      <c r="D1499" s="63"/>
      <c r="E1499" s="82"/>
      <c r="F1499" s="185"/>
      <c r="G1499" s="134"/>
      <c r="H1499" s="89"/>
      <c r="I1499" s="99"/>
    </row>
    <row r="1500" spans="2:9" x14ac:dyDescent="0.2">
      <c r="B1500" s="116"/>
      <c r="C1500" s="116"/>
      <c r="D1500" s="63"/>
      <c r="E1500" s="82"/>
      <c r="F1500" s="185"/>
      <c r="G1500" s="134"/>
      <c r="H1500" s="89"/>
      <c r="I1500" s="99"/>
    </row>
    <row r="1501" spans="2:9" x14ac:dyDescent="0.2">
      <c r="B1501" s="116"/>
      <c r="C1501" s="116"/>
      <c r="D1501" s="63"/>
      <c r="E1501" s="82"/>
      <c r="F1501" s="185"/>
      <c r="G1501" s="134"/>
      <c r="H1501" s="89"/>
      <c r="I1501" s="99"/>
    </row>
    <row r="1502" spans="2:9" x14ac:dyDescent="0.2">
      <c r="B1502" s="116"/>
      <c r="C1502" s="116"/>
      <c r="D1502" s="63"/>
      <c r="E1502" s="82"/>
      <c r="F1502" s="185"/>
      <c r="G1502" s="134"/>
      <c r="H1502" s="89"/>
      <c r="I1502" s="99"/>
    </row>
    <row r="1503" spans="2:9" x14ac:dyDescent="0.2">
      <c r="B1503" s="116"/>
      <c r="C1503" s="116"/>
      <c r="D1503" s="63"/>
      <c r="E1503" s="82"/>
      <c r="F1503" s="185"/>
      <c r="G1503" s="134"/>
      <c r="H1503" s="89"/>
      <c r="I1503" s="99"/>
    </row>
    <row r="1504" spans="2:9" x14ac:dyDescent="0.2">
      <c r="B1504" s="116"/>
      <c r="C1504" s="116"/>
      <c r="D1504" s="55"/>
      <c r="E1504" s="40"/>
      <c r="F1504" s="185"/>
      <c r="G1504" s="134"/>
      <c r="H1504" s="89"/>
      <c r="I1504" s="99"/>
    </row>
    <row r="1505" spans="2:9" x14ac:dyDescent="0.2">
      <c r="B1505" s="116"/>
      <c r="C1505" s="116"/>
      <c r="D1505" s="55"/>
      <c r="E1505" s="40"/>
      <c r="F1505" s="185"/>
      <c r="G1505" s="134"/>
      <c r="H1505" s="89"/>
      <c r="I1505" s="99"/>
    </row>
    <row r="1506" spans="2:9" x14ac:dyDescent="0.2">
      <c r="B1506" s="116"/>
      <c r="C1506" s="116"/>
      <c r="D1506" s="55"/>
      <c r="E1506" s="40"/>
      <c r="F1506" s="185"/>
      <c r="G1506" s="134"/>
      <c r="H1506" s="89"/>
      <c r="I1506" s="99"/>
    </row>
    <row r="1507" spans="2:9" x14ac:dyDescent="0.2">
      <c r="B1507" s="116"/>
      <c r="C1507" s="116"/>
      <c r="D1507" s="55"/>
      <c r="E1507" s="40"/>
      <c r="F1507" s="185"/>
      <c r="G1507" s="134"/>
      <c r="H1507" s="89"/>
      <c r="I1507" s="99"/>
    </row>
    <row r="1508" spans="2:9" x14ac:dyDescent="0.2">
      <c r="B1508" s="116"/>
      <c r="C1508" s="116"/>
      <c r="D1508" s="63"/>
      <c r="E1508" s="82"/>
      <c r="F1508" s="185"/>
      <c r="G1508" s="134"/>
      <c r="H1508" s="89"/>
      <c r="I1508" s="99"/>
    </row>
    <row r="1509" spans="2:9" x14ac:dyDescent="0.2">
      <c r="B1509" s="116"/>
      <c r="C1509" s="116"/>
      <c r="D1509" s="63"/>
      <c r="E1509" s="82"/>
      <c r="F1509" s="185"/>
      <c r="G1509" s="134"/>
      <c r="H1509" s="89"/>
      <c r="I1509" s="99"/>
    </row>
    <row r="1510" spans="2:9" x14ac:dyDescent="0.2">
      <c r="B1510" s="116"/>
      <c r="C1510" s="116"/>
      <c r="D1510" s="63"/>
      <c r="E1510" s="82"/>
      <c r="F1510" s="185"/>
      <c r="G1510" s="134"/>
      <c r="H1510" s="89"/>
      <c r="I1510" s="99"/>
    </row>
    <row r="1511" spans="2:9" x14ac:dyDescent="0.2">
      <c r="B1511" s="116"/>
      <c r="C1511" s="116"/>
      <c r="D1511" s="63"/>
      <c r="E1511" s="82"/>
      <c r="F1511" s="185"/>
      <c r="G1511" s="134"/>
      <c r="H1511" s="89"/>
      <c r="I1511" s="99"/>
    </row>
    <row r="1512" spans="2:9" x14ac:dyDescent="0.2">
      <c r="B1512" s="116"/>
      <c r="C1512" s="116"/>
      <c r="D1512" s="63"/>
      <c r="E1512" s="82"/>
      <c r="F1512" s="185"/>
      <c r="G1512" s="134"/>
      <c r="H1512" s="89"/>
      <c r="I1512" s="99"/>
    </row>
    <row r="1513" spans="2:9" x14ac:dyDescent="0.2">
      <c r="B1513" s="116"/>
      <c r="C1513" s="116"/>
      <c r="D1513" s="63"/>
      <c r="E1513" s="82"/>
      <c r="F1513" s="185"/>
      <c r="G1513" s="134"/>
      <c r="H1513" s="89"/>
      <c r="I1513" s="99"/>
    </row>
    <row r="1514" spans="2:9" x14ac:dyDescent="0.2">
      <c r="B1514" s="116"/>
      <c r="C1514" s="116"/>
      <c r="D1514" s="63"/>
      <c r="E1514" s="82"/>
      <c r="F1514" s="185"/>
      <c r="G1514" s="134"/>
      <c r="H1514" s="89"/>
      <c r="I1514" s="99"/>
    </row>
    <row r="1515" spans="2:9" x14ac:dyDescent="0.2">
      <c r="B1515" s="116"/>
      <c r="C1515" s="116"/>
      <c r="D1515" s="63"/>
      <c r="E1515" s="82"/>
      <c r="F1515" s="185"/>
      <c r="G1515" s="134"/>
      <c r="H1515" s="89"/>
      <c r="I1515" s="99"/>
    </row>
    <row r="1516" spans="2:9" x14ac:dyDescent="0.2">
      <c r="B1516" s="116"/>
      <c r="C1516" s="116"/>
      <c r="D1516" s="63"/>
      <c r="E1516" s="82"/>
      <c r="F1516" s="185"/>
      <c r="G1516" s="134"/>
      <c r="H1516" s="89"/>
      <c r="I1516" s="99"/>
    </row>
    <row r="1517" spans="2:9" x14ac:dyDescent="0.2">
      <c r="B1517" s="116"/>
      <c r="C1517" s="116"/>
      <c r="D1517" s="63"/>
      <c r="E1517" s="82"/>
      <c r="F1517" s="185"/>
      <c r="G1517" s="134"/>
      <c r="H1517" s="89"/>
      <c r="I1517" s="99"/>
    </row>
    <row r="1518" spans="2:9" x14ac:dyDescent="0.2">
      <c r="B1518" s="116"/>
      <c r="C1518" s="116"/>
      <c r="D1518" s="63"/>
      <c r="E1518" s="82"/>
      <c r="F1518" s="185"/>
      <c r="G1518" s="134"/>
      <c r="H1518" s="89"/>
      <c r="I1518" s="99"/>
    </row>
    <row r="1519" spans="2:9" x14ac:dyDescent="0.2">
      <c r="B1519" s="116"/>
      <c r="C1519" s="116"/>
      <c r="D1519" s="63"/>
      <c r="E1519" s="82"/>
      <c r="F1519" s="185"/>
      <c r="G1519" s="134"/>
      <c r="H1519" s="89"/>
      <c r="I1519" s="99"/>
    </row>
    <row r="1520" spans="2:9" x14ac:dyDescent="0.2">
      <c r="B1520" s="116"/>
      <c r="C1520" s="116"/>
      <c r="D1520" s="63"/>
      <c r="E1520" s="82"/>
      <c r="F1520" s="185"/>
      <c r="G1520" s="134"/>
      <c r="H1520" s="89"/>
      <c r="I1520" s="99"/>
    </row>
    <row r="1521" spans="2:9" x14ac:dyDescent="0.2">
      <c r="B1521" s="116"/>
      <c r="C1521" s="116"/>
      <c r="D1521" s="63"/>
      <c r="E1521" s="82"/>
      <c r="F1521" s="185"/>
      <c r="G1521" s="134"/>
      <c r="H1521" s="89"/>
      <c r="I1521" s="99"/>
    </row>
    <row r="1522" spans="2:9" x14ac:dyDescent="0.2">
      <c r="B1522" s="116"/>
      <c r="C1522" s="116"/>
      <c r="D1522" s="63"/>
      <c r="E1522" s="82"/>
      <c r="F1522" s="185"/>
      <c r="G1522" s="134"/>
      <c r="H1522" s="89"/>
      <c r="I1522" s="99"/>
    </row>
    <row r="1523" spans="2:9" x14ac:dyDescent="0.2">
      <c r="B1523" s="116"/>
      <c r="C1523" s="116"/>
      <c r="D1523" s="63"/>
      <c r="E1523" s="82"/>
      <c r="F1523" s="185"/>
      <c r="G1523" s="134"/>
      <c r="H1523" s="89"/>
      <c r="I1523" s="99"/>
    </row>
    <row r="1524" spans="2:9" x14ac:dyDescent="0.2">
      <c r="B1524" s="116"/>
      <c r="C1524" s="116"/>
      <c r="D1524" s="63"/>
      <c r="E1524" s="82"/>
      <c r="F1524" s="185"/>
      <c r="G1524" s="134"/>
      <c r="H1524" s="89"/>
      <c r="I1524" s="99"/>
    </row>
    <row r="1525" spans="2:9" x14ac:dyDescent="0.2">
      <c r="B1525" s="116"/>
      <c r="C1525" s="116"/>
      <c r="D1525" s="63"/>
      <c r="E1525" s="82"/>
      <c r="F1525" s="185"/>
      <c r="G1525" s="134"/>
      <c r="H1525" s="89"/>
      <c r="I1525" s="99"/>
    </row>
    <row r="1526" spans="2:9" x14ac:dyDescent="0.2">
      <c r="B1526" s="116"/>
      <c r="C1526" s="116"/>
      <c r="D1526" s="63"/>
      <c r="E1526" s="82"/>
      <c r="F1526" s="185"/>
      <c r="G1526" s="134"/>
      <c r="H1526" s="89"/>
      <c r="I1526" s="99"/>
    </row>
    <row r="1527" spans="2:9" x14ac:dyDescent="0.2">
      <c r="B1527" s="116"/>
      <c r="C1527" s="116"/>
      <c r="D1527" s="63"/>
      <c r="E1527" s="82"/>
      <c r="F1527" s="185"/>
      <c r="G1527" s="134"/>
      <c r="H1527" s="89"/>
      <c r="I1527" s="99"/>
    </row>
    <row r="1528" spans="2:9" x14ac:dyDescent="0.2">
      <c r="B1528" s="116"/>
      <c r="C1528" s="116"/>
      <c r="D1528" s="63"/>
      <c r="E1528" s="82"/>
      <c r="F1528" s="185"/>
      <c r="G1528" s="134"/>
      <c r="H1528" s="89"/>
      <c r="I1528" s="99"/>
    </row>
    <row r="1529" spans="2:9" x14ac:dyDescent="0.2">
      <c r="B1529" s="116"/>
      <c r="C1529" s="116"/>
      <c r="D1529" s="63"/>
      <c r="E1529" s="82"/>
      <c r="F1529" s="185"/>
      <c r="G1529" s="134"/>
      <c r="H1529" s="89"/>
      <c r="I1529" s="99"/>
    </row>
    <row r="1530" spans="2:9" x14ac:dyDescent="0.2">
      <c r="B1530" s="116"/>
      <c r="C1530" s="116"/>
      <c r="D1530" s="63"/>
      <c r="E1530" s="82"/>
      <c r="F1530" s="185"/>
      <c r="G1530" s="134"/>
      <c r="H1530" s="89"/>
      <c r="I1530" s="99"/>
    </row>
    <row r="1531" spans="2:9" x14ac:dyDescent="0.2">
      <c r="B1531" s="116"/>
      <c r="C1531" s="116"/>
      <c r="D1531" s="63"/>
      <c r="E1531" s="82"/>
      <c r="F1531" s="185"/>
      <c r="G1531" s="134"/>
      <c r="H1531" s="89"/>
      <c r="I1531" s="99"/>
    </row>
    <row r="1532" spans="2:9" x14ac:dyDescent="0.2">
      <c r="B1532" s="116"/>
      <c r="C1532" s="116"/>
      <c r="D1532" s="63"/>
      <c r="E1532" s="82"/>
      <c r="F1532" s="185"/>
      <c r="G1532" s="134"/>
      <c r="H1532" s="89"/>
      <c r="I1532" s="99"/>
    </row>
    <row r="1533" spans="2:9" x14ac:dyDescent="0.2">
      <c r="B1533" s="116"/>
      <c r="C1533" s="116"/>
      <c r="D1533" s="63"/>
      <c r="E1533" s="82"/>
      <c r="F1533" s="185"/>
      <c r="G1533" s="134"/>
      <c r="H1533" s="89"/>
      <c r="I1533" s="99"/>
    </row>
    <row r="1534" spans="2:9" x14ac:dyDescent="0.2">
      <c r="B1534" s="116"/>
      <c r="C1534" s="116"/>
      <c r="D1534" s="63"/>
      <c r="E1534" s="82"/>
      <c r="F1534" s="185"/>
      <c r="G1534" s="134"/>
      <c r="H1534" s="89"/>
      <c r="I1534" s="99"/>
    </row>
    <row r="1535" spans="2:9" x14ac:dyDescent="0.2">
      <c r="B1535" s="116"/>
      <c r="C1535" s="116"/>
      <c r="D1535" s="63"/>
      <c r="E1535" s="82"/>
      <c r="F1535" s="185"/>
      <c r="G1535" s="134"/>
      <c r="H1535" s="89"/>
      <c r="I1535" s="99"/>
    </row>
    <row r="1536" spans="2:9" x14ac:dyDescent="0.2">
      <c r="B1536" s="116"/>
      <c r="C1536" s="116"/>
      <c r="D1536" s="63"/>
      <c r="E1536" s="82"/>
      <c r="F1536" s="185"/>
      <c r="G1536" s="134"/>
      <c r="H1536" s="89"/>
      <c r="I1536" s="99"/>
    </row>
    <row r="1537" spans="2:9" x14ac:dyDescent="0.2">
      <c r="B1537" s="116"/>
      <c r="C1537" s="116"/>
      <c r="D1537" s="63"/>
      <c r="E1537" s="82"/>
      <c r="F1537" s="185"/>
      <c r="G1537" s="134"/>
      <c r="H1537" s="89"/>
      <c r="I1537" s="99"/>
    </row>
    <row r="1538" spans="2:9" x14ac:dyDescent="0.2">
      <c r="B1538" s="116"/>
      <c r="C1538" s="116"/>
      <c r="D1538" s="63"/>
      <c r="E1538" s="82"/>
      <c r="F1538" s="185"/>
      <c r="G1538" s="134"/>
      <c r="H1538" s="89"/>
      <c r="I1538" s="99"/>
    </row>
    <row r="1539" spans="2:9" x14ac:dyDescent="0.2">
      <c r="B1539" s="116"/>
      <c r="C1539" s="116"/>
      <c r="D1539" s="63"/>
      <c r="E1539" s="82"/>
      <c r="F1539" s="185"/>
      <c r="G1539" s="134"/>
      <c r="H1539" s="89"/>
      <c r="I1539" s="99"/>
    </row>
    <row r="1540" spans="2:9" x14ac:dyDescent="0.2">
      <c r="B1540" s="116"/>
      <c r="C1540" s="116"/>
      <c r="D1540" s="63"/>
      <c r="E1540" s="82"/>
      <c r="F1540" s="185"/>
      <c r="G1540" s="134"/>
      <c r="H1540" s="89"/>
      <c r="I1540" s="99"/>
    </row>
    <row r="1541" spans="2:9" x14ac:dyDescent="0.2">
      <c r="B1541" s="116"/>
      <c r="C1541" s="116"/>
      <c r="D1541" s="63"/>
      <c r="E1541" s="82"/>
      <c r="F1541" s="185"/>
      <c r="G1541" s="134"/>
      <c r="H1541" s="89"/>
      <c r="I1541" s="99"/>
    </row>
    <row r="1542" spans="2:9" x14ac:dyDescent="0.2">
      <c r="B1542" s="116"/>
      <c r="C1542" s="116"/>
      <c r="D1542" s="63"/>
      <c r="E1542" s="82"/>
      <c r="F1542" s="185"/>
      <c r="G1542" s="134"/>
      <c r="H1542" s="89"/>
      <c r="I1542" s="99"/>
    </row>
    <row r="1543" spans="2:9" x14ac:dyDescent="0.2">
      <c r="B1543" s="116"/>
      <c r="C1543" s="116"/>
      <c r="D1543" s="63"/>
      <c r="E1543" s="82"/>
      <c r="F1543" s="185"/>
      <c r="G1543" s="134"/>
      <c r="H1543" s="89"/>
      <c r="I1543" s="99"/>
    </row>
    <row r="1544" spans="2:9" x14ac:dyDescent="0.2">
      <c r="B1544" s="116"/>
      <c r="C1544" s="116"/>
      <c r="D1544" s="63"/>
      <c r="E1544" s="82"/>
      <c r="F1544" s="185"/>
      <c r="G1544" s="134"/>
      <c r="H1544" s="89"/>
      <c r="I1544" s="99"/>
    </row>
    <row r="1545" spans="2:9" x14ac:dyDescent="0.2">
      <c r="B1545" s="116"/>
      <c r="C1545" s="116"/>
      <c r="D1545" s="63"/>
      <c r="E1545" s="82"/>
      <c r="F1545" s="185"/>
      <c r="G1545" s="134"/>
      <c r="H1545" s="89"/>
      <c r="I1545" s="99"/>
    </row>
    <row r="1546" spans="2:9" x14ac:dyDescent="0.2">
      <c r="B1546" s="116"/>
      <c r="C1546" s="116"/>
      <c r="D1546" s="63"/>
      <c r="E1546" s="82"/>
      <c r="F1546" s="185"/>
      <c r="G1546" s="134"/>
      <c r="H1546" s="89"/>
      <c r="I1546" s="99"/>
    </row>
    <row r="1547" spans="2:9" x14ac:dyDescent="0.2">
      <c r="B1547" s="116"/>
      <c r="C1547" s="116"/>
      <c r="D1547" s="63"/>
      <c r="E1547" s="82"/>
      <c r="F1547" s="185"/>
      <c r="G1547" s="134"/>
      <c r="H1547" s="89"/>
      <c r="I1547" s="99"/>
    </row>
    <row r="1548" spans="2:9" x14ac:dyDescent="0.2">
      <c r="B1548" s="116"/>
      <c r="C1548" s="116"/>
      <c r="D1548" s="63"/>
      <c r="E1548" s="82"/>
      <c r="F1548" s="185"/>
      <c r="G1548" s="134"/>
      <c r="H1548" s="89"/>
      <c r="I1548" s="99"/>
    </row>
    <row r="1549" spans="2:9" x14ac:dyDescent="0.2">
      <c r="B1549" s="116"/>
      <c r="C1549" s="116"/>
      <c r="D1549" s="63"/>
      <c r="E1549" s="82"/>
      <c r="F1549" s="185"/>
      <c r="G1549" s="134"/>
      <c r="H1549" s="89"/>
      <c r="I1549" s="99"/>
    </row>
    <row r="1550" spans="2:9" x14ac:dyDescent="0.2">
      <c r="B1550" s="116"/>
      <c r="C1550" s="116"/>
      <c r="D1550" s="63"/>
      <c r="E1550" s="82"/>
      <c r="F1550" s="185"/>
      <c r="G1550" s="134"/>
      <c r="H1550" s="89"/>
      <c r="I1550" s="99"/>
    </row>
    <row r="1551" spans="2:9" x14ac:dyDescent="0.2">
      <c r="B1551" s="126"/>
      <c r="C1551" s="126"/>
      <c r="D1551" s="70"/>
      <c r="E1551" s="83"/>
      <c r="F1551" s="192"/>
      <c r="G1551" s="145"/>
      <c r="H1551" s="162"/>
      <c r="I1551" s="108"/>
    </row>
    <row r="1552" spans="2:9" x14ac:dyDescent="0.2">
      <c r="B1552" s="126"/>
      <c r="C1552" s="126"/>
      <c r="D1552" s="70"/>
      <c r="E1552" s="83"/>
      <c r="F1552" s="192"/>
      <c r="G1552" s="145"/>
      <c r="H1552" s="162"/>
      <c r="I1552" s="108"/>
    </row>
    <row r="1553" spans="2:9" x14ac:dyDescent="0.2">
      <c r="B1553" s="116"/>
      <c r="C1553" s="116"/>
      <c r="D1553" s="63"/>
      <c r="E1553" s="82"/>
      <c r="F1553" s="185"/>
      <c r="G1553" s="134"/>
      <c r="H1553" s="89"/>
      <c r="I1553" s="99"/>
    </row>
    <row r="1554" spans="2:9" x14ac:dyDescent="0.2">
      <c r="B1554" s="116"/>
      <c r="C1554" s="116"/>
      <c r="D1554" s="63"/>
      <c r="E1554" s="82"/>
      <c r="F1554" s="185"/>
      <c r="G1554" s="134"/>
      <c r="H1554" s="89"/>
      <c r="I1554" s="99"/>
    </row>
    <row r="1555" spans="2:9" x14ac:dyDescent="0.2">
      <c r="B1555" s="116"/>
      <c r="C1555" s="116"/>
      <c r="D1555" s="63"/>
      <c r="E1555" s="82"/>
      <c r="F1555" s="185"/>
      <c r="G1555" s="134"/>
      <c r="H1555" s="89"/>
      <c r="I1555" s="99"/>
    </row>
    <row r="1556" spans="2:9" x14ac:dyDescent="0.2">
      <c r="B1556" s="116"/>
      <c r="C1556" s="116"/>
      <c r="D1556" s="63"/>
      <c r="E1556" s="82"/>
      <c r="F1556" s="185"/>
      <c r="G1556" s="134"/>
      <c r="H1556" s="89"/>
      <c r="I1556" s="99"/>
    </row>
    <row r="1557" spans="2:9" x14ac:dyDescent="0.2">
      <c r="B1557" s="116"/>
      <c r="C1557" s="116"/>
      <c r="D1557" s="63"/>
      <c r="E1557" s="82"/>
      <c r="F1557" s="185"/>
      <c r="G1557" s="134"/>
      <c r="H1557" s="89"/>
      <c r="I1557" s="99"/>
    </row>
    <row r="1558" spans="2:9" x14ac:dyDescent="0.2">
      <c r="B1558" s="116"/>
      <c r="C1558" s="116"/>
      <c r="D1558" s="63"/>
      <c r="E1558" s="82"/>
      <c r="F1558" s="185"/>
      <c r="G1558" s="134"/>
      <c r="H1558" s="89"/>
      <c r="I1558" s="99"/>
    </row>
    <row r="1559" spans="2:9" x14ac:dyDescent="0.2">
      <c r="B1559" s="116"/>
      <c r="C1559" s="116"/>
      <c r="D1559" s="63"/>
      <c r="E1559" s="82"/>
      <c r="F1559" s="185"/>
      <c r="G1559" s="134"/>
      <c r="H1559" s="89"/>
      <c r="I1559" s="99"/>
    </row>
    <row r="1560" spans="2:9" x14ac:dyDescent="0.2">
      <c r="B1560" s="116"/>
      <c r="C1560" s="116"/>
      <c r="D1560" s="63"/>
      <c r="E1560" s="82"/>
      <c r="F1560" s="185"/>
      <c r="G1560" s="134"/>
      <c r="H1560" s="89"/>
      <c r="I1560" s="99"/>
    </row>
    <row r="1561" spans="2:9" x14ac:dyDescent="0.2">
      <c r="B1561" s="116"/>
      <c r="C1561" s="116"/>
      <c r="D1561" s="63"/>
      <c r="E1561" s="82"/>
      <c r="F1561" s="185"/>
      <c r="G1561" s="134"/>
      <c r="H1561" s="89"/>
      <c r="I1561" s="99"/>
    </row>
    <row r="1562" spans="2:9" x14ac:dyDescent="0.2">
      <c r="B1562" s="116"/>
      <c r="C1562" s="116"/>
      <c r="D1562" s="63"/>
      <c r="E1562" s="82"/>
      <c r="F1562" s="185"/>
      <c r="G1562" s="134"/>
      <c r="H1562" s="89"/>
      <c r="I1562" s="99"/>
    </row>
    <row r="1563" spans="2:9" x14ac:dyDescent="0.2">
      <c r="B1563" s="116"/>
      <c r="C1563" s="116"/>
      <c r="D1563" s="63"/>
      <c r="E1563" s="82"/>
      <c r="F1563" s="185"/>
      <c r="G1563" s="134"/>
      <c r="H1563" s="89"/>
      <c r="I1563" s="99"/>
    </row>
    <row r="1564" spans="2:9" x14ac:dyDescent="0.2">
      <c r="B1564" s="116"/>
      <c r="C1564" s="116"/>
      <c r="D1564" s="63"/>
      <c r="E1564" s="82"/>
      <c r="F1564" s="185"/>
      <c r="G1564" s="134"/>
      <c r="H1564" s="89"/>
      <c r="I1564" s="99"/>
    </row>
    <row r="1565" spans="2:9" x14ac:dyDescent="0.2">
      <c r="B1565" s="116"/>
      <c r="C1565" s="116"/>
      <c r="D1565" s="63"/>
      <c r="E1565" s="82"/>
      <c r="F1565" s="185"/>
      <c r="G1565" s="134"/>
      <c r="H1565" s="89"/>
      <c r="I1565" s="99"/>
    </row>
    <row r="1566" spans="2:9" x14ac:dyDescent="0.2">
      <c r="B1566" s="116"/>
      <c r="C1566" s="116"/>
      <c r="D1566" s="63"/>
      <c r="E1566" s="82"/>
      <c r="F1566" s="185"/>
      <c r="G1566" s="134"/>
      <c r="H1566" s="89"/>
      <c r="I1566" s="99"/>
    </row>
    <row r="1567" spans="2:9" x14ac:dyDescent="0.2">
      <c r="B1567" s="116"/>
      <c r="C1567" s="116"/>
      <c r="D1567" s="63"/>
      <c r="E1567" s="82"/>
      <c r="F1567" s="185"/>
      <c r="G1567" s="134"/>
      <c r="H1567" s="89"/>
      <c r="I1567" s="99"/>
    </row>
    <row r="1568" spans="2:9" x14ac:dyDescent="0.2">
      <c r="B1568" s="116"/>
      <c r="C1568" s="116"/>
      <c r="D1568" s="63"/>
      <c r="E1568" s="82"/>
      <c r="F1568" s="185"/>
      <c r="G1568" s="134"/>
      <c r="H1568" s="89"/>
      <c r="I1568" s="99"/>
    </row>
    <row r="1569" spans="2:9" x14ac:dyDescent="0.2">
      <c r="B1569" s="116"/>
      <c r="C1569" s="116"/>
      <c r="D1569" s="63"/>
      <c r="E1569" s="82"/>
      <c r="F1569" s="185"/>
      <c r="G1569" s="134"/>
      <c r="H1569" s="89"/>
      <c r="I1569" s="99"/>
    </row>
    <row r="1570" spans="2:9" x14ac:dyDescent="0.2">
      <c r="B1570" s="116"/>
      <c r="C1570" s="116"/>
      <c r="D1570" s="63"/>
      <c r="E1570" s="82"/>
      <c r="F1570" s="185"/>
      <c r="G1570" s="134"/>
      <c r="H1570" s="89"/>
      <c r="I1570" s="99"/>
    </row>
    <row r="1571" spans="2:9" x14ac:dyDescent="0.2">
      <c r="B1571" s="116"/>
      <c r="C1571" s="116"/>
      <c r="D1571" s="63"/>
      <c r="E1571" s="82"/>
      <c r="F1571" s="185"/>
      <c r="G1571" s="134"/>
      <c r="H1571" s="89"/>
      <c r="I1571" s="99"/>
    </row>
    <row r="1572" spans="2:9" x14ac:dyDescent="0.2">
      <c r="B1572" s="116"/>
      <c r="C1572" s="116"/>
      <c r="D1572" s="63"/>
      <c r="E1572" s="82"/>
      <c r="F1572" s="185"/>
      <c r="G1572" s="134"/>
      <c r="H1572" s="89"/>
      <c r="I1572" s="99"/>
    </row>
    <row r="1573" spans="2:9" x14ac:dyDescent="0.2">
      <c r="B1573" s="116"/>
      <c r="C1573" s="116"/>
      <c r="D1573" s="63"/>
      <c r="E1573" s="82"/>
      <c r="F1573" s="185"/>
      <c r="G1573" s="134"/>
      <c r="H1573" s="89"/>
      <c r="I1573" s="99"/>
    </row>
    <row r="1574" spans="2:9" x14ac:dyDescent="0.2">
      <c r="B1574" s="116"/>
      <c r="C1574" s="116"/>
      <c r="D1574" s="63"/>
      <c r="E1574" s="82"/>
      <c r="F1574" s="185"/>
      <c r="G1574" s="134"/>
      <c r="H1574" s="89"/>
      <c r="I1574" s="99"/>
    </row>
    <row r="1575" spans="2:9" x14ac:dyDescent="0.2">
      <c r="B1575" s="116"/>
      <c r="C1575" s="116"/>
      <c r="D1575" s="63"/>
      <c r="E1575" s="82"/>
      <c r="F1575" s="185"/>
      <c r="G1575" s="134"/>
      <c r="H1575" s="89"/>
      <c r="I1575" s="99"/>
    </row>
    <row r="1576" spans="2:9" x14ac:dyDescent="0.2">
      <c r="B1576" s="116"/>
      <c r="C1576" s="116"/>
      <c r="D1576" s="63"/>
      <c r="E1576" s="82"/>
      <c r="F1576" s="185"/>
      <c r="G1576" s="134"/>
      <c r="H1576" s="89"/>
      <c r="I1576" s="99"/>
    </row>
    <row r="1577" spans="2:9" x14ac:dyDescent="0.2">
      <c r="B1577" s="116"/>
      <c r="C1577" s="116"/>
      <c r="D1577" s="63"/>
      <c r="E1577" s="82"/>
      <c r="F1577" s="185"/>
      <c r="G1577" s="134"/>
      <c r="H1577" s="89"/>
      <c r="I1577" s="99"/>
    </row>
    <row r="1578" spans="2:9" x14ac:dyDescent="0.2">
      <c r="B1578" s="116"/>
      <c r="C1578" s="116"/>
      <c r="D1578" s="63"/>
      <c r="E1578" s="82"/>
      <c r="F1578" s="185"/>
      <c r="G1578" s="134"/>
      <c r="H1578" s="89"/>
      <c r="I1578" s="99"/>
    </row>
    <row r="1579" spans="2:9" x14ac:dyDescent="0.2">
      <c r="B1579" s="116"/>
      <c r="C1579" s="116"/>
      <c r="D1579" s="63"/>
      <c r="E1579" s="82"/>
      <c r="F1579" s="185"/>
      <c r="G1579" s="134"/>
      <c r="H1579" s="89"/>
      <c r="I1579" s="99"/>
    </row>
    <row r="1580" spans="2:9" x14ac:dyDescent="0.2">
      <c r="B1580" s="116"/>
      <c r="C1580" s="116"/>
      <c r="D1580" s="63"/>
      <c r="E1580" s="82"/>
      <c r="F1580" s="185"/>
      <c r="G1580" s="134"/>
      <c r="H1580" s="89"/>
      <c r="I1580" s="99"/>
    </row>
    <row r="1581" spans="2:9" x14ac:dyDescent="0.2">
      <c r="B1581" s="116"/>
      <c r="C1581" s="116"/>
      <c r="D1581" s="63"/>
      <c r="E1581" s="82"/>
      <c r="F1581" s="185"/>
      <c r="G1581" s="134"/>
      <c r="H1581" s="89"/>
      <c r="I1581" s="99"/>
    </row>
    <row r="1582" spans="2:9" x14ac:dyDescent="0.2">
      <c r="B1582" s="116"/>
      <c r="C1582" s="116"/>
      <c r="D1582" s="63"/>
      <c r="E1582" s="82"/>
      <c r="F1582" s="185"/>
      <c r="G1582" s="134"/>
      <c r="H1582" s="89"/>
      <c r="I1582" s="99"/>
    </row>
    <row r="1583" spans="2:9" x14ac:dyDescent="0.2">
      <c r="B1583" s="116"/>
      <c r="C1583" s="116"/>
      <c r="D1583" s="63"/>
      <c r="E1583" s="82"/>
      <c r="F1583" s="185"/>
      <c r="G1583" s="134"/>
      <c r="H1583" s="89"/>
      <c r="I1583" s="99"/>
    </row>
    <row r="1584" spans="2:9" x14ac:dyDescent="0.2">
      <c r="B1584" s="116"/>
      <c r="C1584" s="116"/>
      <c r="D1584" s="63"/>
      <c r="E1584" s="82"/>
      <c r="F1584" s="185"/>
      <c r="G1584" s="134"/>
      <c r="H1584" s="89"/>
      <c r="I1584" s="99"/>
    </row>
    <row r="1585" spans="2:9" x14ac:dyDescent="0.2">
      <c r="B1585" s="116"/>
      <c r="C1585" s="116"/>
      <c r="D1585" s="63"/>
      <c r="E1585" s="82"/>
      <c r="F1585" s="185"/>
      <c r="G1585" s="134"/>
      <c r="H1585" s="89"/>
      <c r="I1585" s="99"/>
    </row>
    <row r="1586" spans="2:9" x14ac:dyDescent="0.2">
      <c r="B1586" s="116"/>
      <c r="C1586" s="116"/>
      <c r="D1586" s="63"/>
      <c r="E1586" s="82"/>
      <c r="F1586" s="185"/>
      <c r="G1586" s="134"/>
      <c r="H1586" s="89"/>
      <c r="I1586" s="99"/>
    </row>
    <row r="1587" spans="2:9" x14ac:dyDescent="0.2">
      <c r="B1587" s="116"/>
      <c r="C1587" s="116"/>
      <c r="D1587" s="63"/>
      <c r="E1587" s="82"/>
      <c r="F1587" s="185"/>
      <c r="G1587" s="134"/>
      <c r="H1587" s="89"/>
      <c r="I1587" s="99"/>
    </row>
    <row r="1588" spans="2:9" x14ac:dyDescent="0.2">
      <c r="B1588" s="116"/>
      <c r="C1588" s="116"/>
      <c r="D1588" s="63"/>
      <c r="E1588" s="82"/>
      <c r="F1588" s="185"/>
      <c r="G1588" s="134"/>
      <c r="H1588" s="89"/>
      <c r="I1588" s="99"/>
    </row>
    <row r="1589" spans="2:9" x14ac:dyDescent="0.2">
      <c r="B1589" s="116"/>
      <c r="C1589" s="116"/>
      <c r="D1589" s="63"/>
      <c r="E1589" s="82"/>
      <c r="F1589" s="185"/>
      <c r="G1589" s="134"/>
      <c r="H1589" s="89"/>
      <c r="I1589" s="99"/>
    </row>
    <row r="1590" spans="2:9" x14ac:dyDescent="0.2">
      <c r="B1590" s="116"/>
      <c r="C1590" s="116"/>
      <c r="D1590" s="63"/>
      <c r="E1590" s="82"/>
      <c r="F1590" s="185"/>
      <c r="G1590" s="134"/>
      <c r="H1590" s="89"/>
      <c r="I1590" s="99"/>
    </row>
    <row r="1591" spans="2:9" x14ac:dyDescent="0.2">
      <c r="B1591" s="116"/>
      <c r="C1591" s="116"/>
      <c r="D1591" s="63"/>
      <c r="E1591" s="82"/>
      <c r="F1591" s="185"/>
      <c r="G1591" s="134"/>
      <c r="H1591" s="89"/>
      <c r="I1591" s="99"/>
    </row>
    <row r="1592" spans="2:9" x14ac:dyDescent="0.2">
      <c r="B1592" s="116"/>
      <c r="C1592" s="116"/>
      <c r="D1592" s="63"/>
      <c r="E1592" s="82"/>
      <c r="F1592" s="185"/>
      <c r="G1592" s="134"/>
      <c r="H1592" s="89"/>
      <c r="I1592" s="99"/>
    </row>
    <row r="1593" spans="2:9" x14ac:dyDescent="0.2">
      <c r="B1593" s="116"/>
      <c r="C1593" s="116"/>
      <c r="D1593" s="63"/>
      <c r="E1593" s="82"/>
      <c r="F1593" s="185"/>
      <c r="G1593" s="134"/>
      <c r="H1593" s="89"/>
      <c r="I1593" s="99"/>
    </row>
    <row r="1594" spans="2:9" x14ac:dyDescent="0.2">
      <c r="B1594" s="116"/>
      <c r="C1594" s="116"/>
      <c r="D1594" s="63"/>
      <c r="E1594" s="82"/>
      <c r="F1594" s="185"/>
      <c r="G1594" s="134"/>
      <c r="H1594" s="89"/>
      <c r="I1594" s="99"/>
    </row>
    <row r="1595" spans="2:9" x14ac:dyDescent="0.2">
      <c r="B1595" s="116"/>
      <c r="C1595" s="116"/>
      <c r="D1595" s="63"/>
      <c r="E1595" s="82"/>
      <c r="F1595" s="185"/>
      <c r="G1595" s="134"/>
      <c r="H1595" s="89"/>
      <c r="I1595" s="99"/>
    </row>
    <row r="1596" spans="2:9" x14ac:dyDescent="0.2">
      <c r="B1596" s="116"/>
      <c r="C1596" s="116"/>
      <c r="D1596" s="63"/>
      <c r="E1596" s="82"/>
      <c r="F1596" s="185"/>
      <c r="G1596" s="134"/>
      <c r="H1596" s="89"/>
      <c r="I1596" s="99"/>
    </row>
    <row r="1597" spans="2:9" x14ac:dyDescent="0.2">
      <c r="B1597" s="116"/>
      <c r="C1597" s="116"/>
      <c r="D1597" s="63"/>
      <c r="E1597" s="82"/>
      <c r="F1597" s="185"/>
      <c r="G1597" s="134"/>
      <c r="H1597" s="89"/>
      <c r="I1597" s="99"/>
    </row>
    <row r="1598" spans="2:9" x14ac:dyDescent="0.2">
      <c r="B1598" s="116"/>
      <c r="C1598" s="116"/>
      <c r="D1598" s="63"/>
      <c r="E1598" s="82"/>
      <c r="F1598" s="185"/>
      <c r="G1598" s="134"/>
      <c r="H1598" s="89"/>
      <c r="I1598" s="99"/>
    </row>
    <row r="1599" spans="2:9" x14ac:dyDescent="0.2">
      <c r="B1599" s="116"/>
      <c r="C1599" s="116"/>
      <c r="D1599" s="63"/>
      <c r="E1599" s="82"/>
      <c r="F1599" s="185"/>
      <c r="G1599" s="134"/>
      <c r="H1599" s="89"/>
      <c r="I1599" s="99"/>
    </row>
    <row r="1600" spans="2:9" x14ac:dyDescent="0.2">
      <c r="B1600" s="116"/>
      <c r="C1600" s="116"/>
      <c r="D1600" s="63"/>
      <c r="E1600" s="82"/>
      <c r="F1600" s="185"/>
      <c r="G1600" s="134"/>
      <c r="H1600" s="89"/>
      <c r="I1600" s="99"/>
    </row>
    <row r="1601" spans="2:9" x14ac:dyDescent="0.2">
      <c r="B1601" s="116"/>
      <c r="C1601" s="116"/>
      <c r="D1601" s="63"/>
      <c r="E1601" s="82"/>
      <c r="F1601" s="185"/>
      <c r="G1601" s="134"/>
      <c r="H1601" s="89"/>
      <c r="I1601" s="99"/>
    </row>
    <row r="1602" spans="2:9" x14ac:dyDescent="0.2">
      <c r="B1602" s="116"/>
      <c r="C1602" s="116"/>
      <c r="D1602" s="63"/>
      <c r="E1602" s="82"/>
      <c r="F1602" s="185"/>
      <c r="G1602" s="134"/>
      <c r="H1602" s="89"/>
      <c r="I1602" s="99"/>
    </row>
    <row r="1603" spans="2:9" x14ac:dyDescent="0.2">
      <c r="B1603" s="116"/>
      <c r="C1603" s="116"/>
      <c r="D1603" s="63"/>
      <c r="E1603" s="82"/>
      <c r="F1603" s="185"/>
      <c r="G1603" s="134"/>
      <c r="H1603" s="89"/>
      <c r="I1603" s="99"/>
    </row>
    <row r="1604" spans="2:9" x14ac:dyDescent="0.2">
      <c r="B1604" s="116"/>
      <c r="C1604" s="116"/>
      <c r="D1604" s="63"/>
      <c r="E1604" s="82"/>
      <c r="F1604" s="185"/>
      <c r="G1604" s="134"/>
      <c r="H1604" s="89"/>
      <c r="I1604" s="99"/>
    </row>
    <row r="1605" spans="2:9" x14ac:dyDescent="0.2">
      <c r="B1605" s="116"/>
      <c r="C1605" s="116"/>
      <c r="D1605" s="63"/>
      <c r="E1605" s="82"/>
      <c r="F1605" s="185"/>
      <c r="G1605" s="134"/>
      <c r="H1605" s="89"/>
      <c r="I1605" s="99"/>
    </row>
    <row r="1606" spans="2:9" x14ac:dyDescent="0.2">
      <c r="B1606" s="116"/>
      <c r="C1606" s="116"/>
      <c r="D1606" s="63"/>
      <c r="E1606" s="82"/>
      <c r="F1606" s="185"/>
      <c r="G1606" s="134"/>
      <c r="H1606" s="89"/>
      <c r="I1606" s="99"/>
    </row>
    <row r="1607" spans="2:9" x14ac:dyDescent="0.2">
      <c r="B1607" s="116"/>
      <c r="C1607" s="116"/>
      <c r="D1607" s="63"/>
      <c r="E1607" s="82"/>
      <c r="F1607" s="185"/>
      <c r="G1607" s="134"/>
      <c r="H1607" s="89"/>
      <c r="I1607" s="99"/>
    </row>
    <row r="1608" spans="2:9" x14ac:dyDescent="0.2">
      <c r="B1608" s="116"/>
      <c r="C1608" s="116"/>
      <c r="D1608" s="63"/>
      <c r="E1608" s="82"/>
      <c r="F1608" s="185"/>
      <c r="G1608" s="134"/>
      <c r="H1608" s="89"/>
      <c r="I1608" s="99"/>
    </row>
    <row r="1609" spans="2:9" x14ac:dyDescent="0.2">
      <c r="B1609" s="116"/>
      <c r="C1609" s="116"/>
      <c r="D1609" s="63"/>
      <c r="E1609" s="82"/>
      <c r="F1609" s="185"/>
      <c r="G1609" s="134"/>
      <c r="H1609" s="89"/>
      <c r="I1609" s="99"/>
    </row>
    <row r="1610" spans="2:9" x14ac:dyDescent="0.2">
      <c r="B1610" s="116"/>
      <c r="C1610" s="116"/>
      <c r="D1610" s="63"/>
      <c r="E1610" s="82"/>
      <c r="F1610" s="185"/>
      <c r="G1610" s="134"/>
      <c r="H1610" s="89"/>
      <c r="I1610" s="99"/>
    </row>
    <row r="1611" spans="2:9" x14ac:dyDescent="0.2">
      <c r="B1611" s="116"/>
      <c r="C1611" s="116"/>
      <c r="D1611" s="63"/>
      <c r="E1611" s="82"/>
      <c r="F1611" s="185"/>
      <c r="G1611" s="134"/>
      <c r="H1611" s="89"/>
      <c r="I1611" s="99"/>
    </row>
    <row r="1612" spans="2:9" x14ac:dyDescent="0.2">
      <c r="B1612" s="116"/>
      <c r="C1612" s="116"/>
      <c r="D1612" s="63"/>
      <c r="E1612" s="82"/>
      <c r="F1612" s="185"/>
      <c r="G1612" s="134"/>
      <c r="H1612" s="89"/>
      <c r="I1612" s="99"/>
    </row>
    <row r="1613" spans="2:9" x14ac:dyDescent="0.2">
      <c r="B1613" s="116"/>
      <c r="C1613" s="116"/>
      <c r="D1613" s="63"/>
      <c r="E1613" s="82"/>
      <c r="F1613" s="185"/>
      <c r="G1613" s="134"/>
      <c r="H1613" s="89"/>
      <c r="I1613" s="99"/>
    </row>
    <row r="1614" spans="2:9" x14ac:dyDescent="0.2">
      <c r="B1614" s="116"/>
      <c r="C1614" s="116"/>
      <c r="D1614" s="63"/>
      <c r="E1614" s="82"/>
      <c r="F1614" s="185"/>
      <c r="G1614" s="134"/>
      <c r="H1614" s="89"/>
      <c r="I1614" s="99"/>
    </row>
    <row r="1615" spans="2:9" x14ac:dyDescent="0.2">
      <c r="B1615" s="116"/>
      <c r="C1615" s="116"/>
      <c r="D1615" s="63"/>
      <c r="E1615" s="82"/>
      <c r="F1615" s="185"/>
      <c r="G1615" s="134"/>
      <c r="H1615" s="89"/>
      <c r="I1615" s="99"/>
    </row>
    <row r="1616" spans="2:9" x14ac:dyDescent="0.2">
      <c r="B1616" s="116"/>
      <c r="C1616" s="116"/>
      <c r="D1616" s="63"/>
      <c r="E1616" s="82"/>
      <c r="F1616" s="185"/>
      <c r="G1616" s="134"/>
      <c r="H1616" s="89"/>
      <c r="I1616" s="99"/>
    </row>
    <row r="1617" spans="2:9" x14ac:dyDescent="0.2">
      <c r="B1617" s="116"/>
      <c r="C1617" s="116"/>
      <c r="D1617" s="63"/>
      <c r="E1617" s="82"/>
      <c r="F1617" s="185"/>
      <c r="G1617" s="134"/>
      <c r="H1617" s="89"/>
      <c r="I1617" s="99"/>
    </row>
    <row r="1618" spans="2:9" x14ac:dyDescent="0.2">
      <c r="B1618" s="116"/>
      <c r="C1618" s="116"/>
      <c r="D1618" s="63"/>
      <c r="E1618" s="82"/>
      <c r="F1618" s="185"/>
      <c r="G1618" s="134"/>
      <c r="H1618" s="89"/>
      <c r="I1618" s="99"/>
    </row>
    <row r="1619" spans="2:9" x14ac:dyDescent="0.2">
      <c r="B1619" s="116"/>
      <c r="C1619" s="116"/>
      <c r="D1619" s="63"/>
      <c r="E1619" s="82"/>
      <c r="F1619" s="185"/>
      <c r="G1619" s="134"/>
      <c r="H1619" s="89"/>
      <c r="I1619" s="99"/>
    </row>
    <row r="1620" spans="2:9" x14ac:dyDescent="0.2">
      <c r="B1620" s="116"/>
      <c r="C1620" s="116"/>
      <c r="D1620" s="63"/>
      <c r="E1620" s="82"/>
      <c r="F1620" s="185"/>
      <c r="G1620" s="134"/>
      <c r="H1620" s="89"/>
      <c r="I1620" s="99"/>
    </row>
    <row r="1621" spans="2:9" x14ac:dyDescent="0.2">
      <c r="B1621" s="116"/>
      <c r="C1621" s="116"/>
      <c r="D1621" s="63"/>
      <c r="E1621" s="82"/>
      <c r="F1621" s="185"/>
      <c r="G1621" s="134"/>
      <c r="H1621" s="89"/>
      <c r="I1621" s="99"/>
    </row>
    <row r="1622" spans="2:9" x14ac:dyDescent="0.2">
      <c r="B1622" s="116"/>
      <c r="C1622" s="116"/>
      <c r="D1622" s="63"/>
      <c r="E1622" s="82"/>
      <c r="F1622" s="185"/>
      <c r="G1622" s="134"/>
      <c r="H1622" s="89"/>
      <c r="I1622" s="99"/>
    </row>
    <row r="1623" spans="2:9" x14ac:dyDescent="0.2">
      <c r="B1623" s="116"/>
      <c r="C1623" s="116"/>
      <c r="D1623" s="63"/>
      <c r="E1623" s="82"/>
      <c r="F1623" s="185"/>
      <c r="G1623" s="134"/>
      <c r="H1623" s="89"/>
      <c r="I1623" s="99"/>
    </row>
    <row r="1624" spans="2:9" x14ac:dyDescent="0.2">
      <c r="B1624" s="116"/>
      <c r="C1624" s="116"/>
      <c r="D1624" s="63"/>
      <c r="E1624" s="82"/>
      <c r="F1624" s="185"/>
      <c r="G1624" s="134"/>
      <c r="H1624" s="89"/>
      <c r="I1624" s="99"/>
    </row>
    <row r="1625" spans="2:9" x14ac:dyDescent="0.2">
      <c r="B1625" s="116"/>
      <c r="C1625" s="116"/>
      <c r="D1625" s="63"/>
      <c r="E1625" s="82"/>
      <c r="F1625" s="185"/>
      <c r="G1625" s="134"/>
      <c r="H1625" s="89"/>
      <c r="I1625" s="99"/>
    </row>
    <row r="1626" spans="2:9" x14ac:dyDescent="0.2">
      <c r="B1626" s="116"/>
      <c r="C1626" s="116"/>
      <c r="D1626" s="63"/>
      <c r="E1626" s="82"/>
      <c r="F1626" s="185"/>
      <c r="G1626" s="134"/>
      <c r="H1626" s="89"/>
      <c r="I1626" s="99"/>
    </row>
    <row r="1627" spans="2:9" x14ac:dyDescent="0.2">
      <c r="B1627" s="116"/>
      <c r="C1627" s="116"/>
      <c r="D1627" s="63"/>
      <c r="E1627" s="82"/>
      <c r="F1627" s="185"/>
      <c r="G1627" s="134"/>
      <c r="H1627" s="89"/>
      <c r="I1627" s="99"/>
    </row>
    <row r="1628" spans="2:9" x14ac:dyDescent="0.2">
      <c r="B1628" s="116"/>
      <c r="C1628" s="116"/>
      <c r="D1628" s="63"/>
      <c r="E1628" s="82"/>
      <c r="F1628" s="185"/>
      <c r="G1628" s="134"/>
      <c r="H1628" s="89"/>
      <c r="I1628" s="99"/>
    </row>
    <row r="1629" spans="2:9" x14ac:dyDescent="0.2">
      <c r="B1629" s="116"/>
      <c r="C1629" s="116"/>
      <c r="D1629" s="63"/>
      <c r="E1629" s="82"/>
      <c r="F1629" s="185"/>
      <c r="G1629" s="134"/>
      <c r="H1629" s="89"/>
      <c r="I1629" s="99"/>
    </row>
    <row r="1630" spans="2:9" x14ac:dyDescent="0.2">
      <c r="B1630" s="116"/>
      <c r="C1630" s="116"/>
      <c r="D1630" s="63"/>
      <c r="E1630" s="82"/>
      <c r="F1630" s="185"/>
      <c r="G1630" s="134"/>
      <c r="H1630" s="89"/>
      <c r="I1630" s="99"/>
    </row>
    <row r="1631" spans="2:9" x14ac:dyDescent="0.2">
      <c r="B1631" s="116"/>
      <c r="C1631" s="116"/>
      <c r="D1631" s="63"/>
      <c r="E1631" s="82"/>
      <c r="F1631" s="185"/>
      <c r="G1631" s="134"/>
      <c r="H1631" s="89"/>
      <c r="I1631" s="99"/>
    </row>
    <row r="1632" spans="2:9" x14ac:dyDescent="0.2">
      <c r="B1632" s="116"/>
      <c r="C1632" s="116"/>
      <c r="D1632" s="63"/>
      <c r="E1632" s="82"/>
      <c r="F1632" s="185"/>
      <c r="G1632" s="134"/>
      <c r="H1632" s="89"/>
      <c r="I1632" s="99"/>
    </row>
    <row r="1633" spans="2:9" x14ac:dyDescent="0.2">
      <c r="B1633" s="116"/>
      <c r="C1633" s="116"/>
      <c r="D1633" s="63"/>
      <c r="E1633" s="82"/>
      <c r="F1633" s="185"/>
      <c r="G1633" s="134"/>
      <c r="H1633" s="89"/>
      <c r="I1633" s="99"/>
    </row>
    <row r="1634" spans="2:9" x14ac:dyDescent="0.2">
      <c r="B1634" s="116"/>
      <c r="C1634" s="116"/>
      <c r="D1634" s="63"/>
      <c r="E1634" s="82"/>
      <c r="F1634" s="185"/>
      <c r="G1634" s="134"/>
      <c r="H1634" s="89"/>
      <c r="I1634" s="99"/>
    </row>
    <row r="1635" spans="2:9" x14ac:dyDescent="0.2">
      <c r="B1635" s="116"/>
      <c r="C1635" s="116"/>
      <c r="D1635" s="63"/>
      <c r="E1635" s="82"/>
      <c r="F1635" s="185"/>
      <c r="G1635" s="134"/>
      <c r="H1635" s="89"/>
      <c r="I1635" s="99"/>
    </row>
    <row r="1636" spans="2:9" x14ac:dyDescent="0.2">
      <c r="B1636" s="116"/>
      <c r="C1636" s="116"/>
      <c r="D1636" s="63"/>
      <c r="E1636" s="82"/>
      <c r="F1636" s="185"/>
      <c r="G1636" s="134"/>
      <c r="H1636" s="89"/>
      <c r="I1636" s="99"/>
    </row>
    <row r="1637" spans="2:9" x14ac:dyDescent="0.2">
      <c r="B1637" s="116"/>
      <c r="C1637" s="116"/>
      <c r="D1637" s="63"/>
      <c r="E1637" s="82"/>
      <c r="F1637" s="185"/>
      <c r="G1637" s="134"/>
      <c r="H1637" s="89"/>
      <c r="I1637" s="99"/>
    </row>
    <row r="1638" spans="2:9" x14ac:dyDescent="0.2">
      <c r="B1638" s="116"/>
      <c r="C1638" s="116"/>
      <c r="D1638" s="63"/>
      <c r="E1638" s="82"/>
      <c r="F1638" s="185"/>
      <c r="G1638" s="134"/>
      <c r="H1638" s="89"/>
      <c r="I1638" s="99"/>
    </row>
    <row r="1639" spans="2:9" x14ac:dyDescent="0.2">
      <c r="B1639" s="116"/>
      <c r="C1639" s="116"/>
      <c r="D1639" s="63"/>
      <c r="E1639" s="82"/>
      <c r="F1639" s="185"/>
      <c r="G1639" s="134"/>
      <c r="H1639" s="89"/>
      <c r="I1639" s="99"/>
    </row>
    <row r="1640" spans="2:9" x14ac:dyDescent="0.2">
      <c r="B1640" s="116"/>
      <c r="C1640" s="116"/>
      <c r="D1640" s="63"/>
      <c r="E1640" s="82"/>
      <c r="F1640" s="185"/>
      <c r="G1640" s="134"/>
      <c r="H1640" s="89"/>
      <c r="I1640" s="99"/>
    </row>
    <row r="1641" spans="2:9" x14ac:dyDescent="0.2">
      <c r="B1641" s="116"/>
      <c r="C1641" s="116"/>
      <c r="D1641" s="63"/>
      <c r="E1641" s="82"/>
      <c r="F1641" s="185"/>
      <c r="G1641" s="134"/>
      <c r="H1641" s="89"/>
      <c r="I1641" s="99"/>
    </row>
    <row r="1642" spans="2:9" x14ac:dyDescent="0.2">
      <c r="B1642" s="116"/>
      <c r="C1642" s="116"/>
      <c r="D1642" s="63"/>
      <c r="E1642" s="82"/>
      <c r="F1642" s="185"/>
      <c r="G1642" s="134"/>
      <c r="H1642" s="89"/>
      <c r="I1642" s="99"/>
    </row>
    <row r="1643" spans="2:9" x14ac:dyDescent="0.2">
      <c r="B1643" s="116"/>
      <c r="C1643" s="116"/>
      <c r="D1643" s="63"/>
      <c r="E1643" s="82"/>
      <c r="F1643" s="185"/>
      <c r="G1643" s="134"/>
      <c r="H1643" s="89"/>
      <c r="I1643" s="99"/>
    </row>
    <row r="1644" spans="2:9" x14ac:dyDescent="0.2">
      <c r="B1644" s="116"/>
      <c r="C1644" s="116"/>
      <c r="D1644" s="63"/>
      <c r="E1644" s="82"/>
      <c r="F1644" s="185"/>
      <c r="G1644" s="134"/>
      <c r="H1644" s="89"/>
      <c r="I1644" s="99"/>
    </row>
    <row r="1645" spans="2:9" x14ac:dyDescent="0.2">
      <c r="B1645" s="116"/>
      <c r="C1645" s="116"/>
      <c r="D1645" s="63"/>
      <c r="E1645" s="82"/>
      <c r="F1645" s="185"/>
      <c r="G1645" s="134"/>
      <c r="H1645" s="89"/>
      <c r="I1645" s="99"/>
    </row>
    <row r="1646" spans="2:9" x14ac:dyDescent="0.2">
      <c r="B1646" s="116"/>
      <c r="C1646" s="116"/>
      <c r="D1646" s="63"/>
      <c r="E1646" s="82"/>
      <c r="F1646" s="185"/>
      <c r="G1646" s="134"/>
      <c r="H1646" s="89"/>
      <c r="I1646" s="99"/>
    </row>
    <row r="1647" spans="2:9" x14ac:dyDescent="0.2">
      <c r="B1647" s="116"/>
      <c r="C1647" s="116"/>
      <c r="D1647" s="63"/>
      <c r="E1647" s="82"/>
      <c r="F1647" s="185"/>
      <c r="G1647" s="134"/>
      <c r="H1647" s="89"/>
      <c r="I1647" s="99"/>
    </row>
    <row r="1648" spans="2:9" x14ac:dyDescent="0.2">
      <c r="B1648" s="116"/>
      <c r="C1648" s="116"/>
      <c r="D1648" s="63"/>
      <c r="E1648" s="82"/>
      <c r="F1648" s="185"/>
      <c r="G1648" s="134"/>
      <c r="H1648" s="89"/>
      <c r="I1648" s="99"/>
    </row>
    <row r="1649" spans="2:9" x14ac:dyDescent="0.2">
      <c r="B1649" s="116"/>
      <c r="C1649" s="116"/>
      <c r="D1649" s="63"/>
      <c r="E1649" s="82"/>
      <c r="F1649" s="185"/>
      <c r="G1649" s="134"/>
      <c r="H1649" s="89"/>
      <c r="I1649" s="99"/>
    </row>
    <row r="1650" spans="2:9" x14ac:dyDescent="0.2">
      <c r="B1650" s="116"/>
      <c r="C1650" s="116"/>
      <c r="D1650" s="63"/>
      <c r="E1650" s="82"/>
      <c r="F1650" s="185"/>
      <c r="G1650" s="134"/>
      <c r="H1650" s="89"/>
      <c r="I1650" s="99"/>
    </row>
    <row r="1651" spans="2:9" x14ac:dyDescent="0.2">
      <c r="B1651" s="116"/>
      <c r="C1651" s="116"/>
      <c r="D1651" s="63"/>
      <c r="E1651" s="82"/>
      <c r="F1651" s="185"/>
      <c r="G1651" s="134"/>
      <c r="H1651" s="89"/>
      <c r="I1651" s="99"/>
    </row>
    <row r="1652" spans="2:9" x14ac:dyDescent="0.2">
      <c r="B1652" s="116"/>
      <c r="C1652" s="116"/>
      <c r="D1652" s="63"/>
      <c r="E1652" s="82"/>
      <c r="F1652" s="185"/>
      <c r="G1652" s="134"/>
      <c r="H1652" s="89"/>
      <c r="I1652" s="99"/>
    </row>
    <row r="1653" spans="2:9" x14ac:dyDescent="0.2">
      <c r="B1653" s="116"/>
      <c r="C1653" s="116"/>
      <c r="D1653" s="63"/>
      <c r="E1653" s="82"/>
      <c r="F1653" s="185"/>
      <c r="G1653" s="134"/>
      <c r="H1653" s="89"/>
      <c r="I1653" s="99"/>
    </row>
    <row r="1654" spans="2:9" x14ac:dyDescent="0.2">
      <c r="B1654" s="116"/>
      <c r="C1654" s="116"/>
      <c r="D1654" s="63"/>
      <c r="E1654" s="82"/>
      <c r="F1654" s="185"/>
      <c r="G1654" s="134"/>
      <c r="H1654" s="89"/>
      <c r="I1654" s="99"/>
    </row>
    <row r="1655" spans="2:9" x14ac:dyDescent="0.2">
      <c r="B1655" s="116"/>
      <c r="C1655" s="116"/>
      <c r="D1655" s="63"/>
      <c r="E1655" s="82"/>
      <c r="F1655" s="185"/>
      <c r="G1655" s="134"/>
      <c r="H1655" s="89"/>
      <c r="I1655" s="99"/>
    </row>
    <row r="1656" spans="2:9" x14ac:dyDescent="0.2">
      <c r="B1656" s="116"/>
      <c r="C1656" s="116"/>
      <c r="D1656" s="63"/>
      <c r="E1656" s="82"/>
      <c r="F1656" s="185"/>
      <c r="G1656" s="134"/>
      <c r="H1656" s="89"/>
      <c r="I1656" s="99"/>
    </row>
    <row r="1657" spans="2:9" x14ac:dyDescent="0.2">
      <c r="B1657" s="116"/>
      <c r="C1657" s="116"/>
      <c r="D1657" s="63"/>
      <c r="E1657" s="82"/>
      <c r="F1657" s="185"/>
      <c r="G1657" s="134"/>
      <c r="H1657" s="89"/>
      <c r="I1657" s="99"/>
    </row>
    <row r="1658" spans="2:9" x14ac:dyDescent="0.2">
      <c r="B1658" s="116"/>
      <c r="C1658" s="116"/>
      <c r="D1658" s="63"/>
      <c r="E1658" s="82"/>
      <c r="F1658" s="185"/>
      <c r="G1658" s="134"/>
      <c r="H1658" s="89"/>
      <c r="I1658" s="99"/>
    </row>
    <row r="1659" spans="2:9" x14ac:dyDescent="0.2">
      <c r="B1659" s="116"/>
      <c r="C1659" s="116"/>
      <c r="D1659" s="63"/>
      <c r="E1659" s="82"/>
      <c r="F1659" s="185"/>
      <c r="G1659" s="134"/>
      <c r="H1659" s="89"/>
      <c r="I1659" s="99"/>
    </row>
    <row r="1660" spans="2:9" x14ac:dyDescent="0.2">
      <c r="B1660" s="116"/>
      <c r="C1660" s="116"/>
      <c r="D1660" s="63"/>
      <c r="E1660" s="82"/>
      <c r="F1660" s="185"/>
      <c r="G1660" s="134"/>
      <c r="H1660" s="89"/>
      <c r="I1660" s="99"/>
    </row>
    <row r="1661" spans="2:9" x14ac:dyDescent="0.2">
      <c r="B1661" s="116"/>
      <c r="C1661" s="116"/>
      <c r="D1661" s="63"/>
      <c r="E1661" s="82"/>
      <c r="F1661" s="185"/>
      <c r="G1661" s="134"/>
      <c r="H1661" s="89"/>
      <c r="I1661" s="99"/>
    </row>
    <row r="1662" spans="2:9" x14ac:dyDescent="0.2">
      <c r="B1662" s="116"/>
      <c r="C1662" s="116"/>
      <c r="D1662" s="63"/>
      <c r="E1662" s="82"/>
      <c r="F1662" s="185"/>
      <c r="G1662" s="134"/>
      <c r="H1662" s="89"/>
      <c r="I1662" s="99"/>
    </row>
    <row r="1663" spans="2:9" x14ac:dyDescent="0.2">
      <c r="B1663" s="116"/>
      <c r="C1663" s="116"/>
      <c r="D1663" s="63"/>
      <c r="E1663" s="82"/>
      <c r="F1663" s="185"/>
      <c r="G1663" s="134"/>
      <c r="H1663" s="89"/>
      <c r="I1663" s="99"/>
    </row>
    <row r="1664" spans="2:9" x14ac:dyDescent="0.2">
      <c r="B1664" s="116"/>
      <c r="C1664" s="116"/>
      <c r="D1664" s="63"/>
      <c r="E1664" s="82"/>
      <c r="F1664" s="185"/>
      <c r="G1664" s="134"/>
      <c r="H1664" s="89"/>
      <c r="I1664" s="99"/>
    </row>
    <row r="1665" spans="2:9" x14ac:dyDescent="0.2">
      <c r="B1665" s="116"/>
      <c r="C1665" s="116"/>
      <c r="D1665" s="63"/>
      <c r="E1665" s="82"/>
      <c r="F1665" s="185"/>
      <c r="G1665" s="134"/>
      <c r="H1665" s="89"/>
      <c r="I1665" s="99"/>
    </row>
    <row r="1666" spans="2:9" x14ac:dyDescent="0.2">
      <c r="B1666" s="116"/>
      <c r="C1666" s="116"/>
      <c r="D1666" s="63"/>
      <c r="E1666" s="82"/>
      <c r="F1666" s="185"/>
      <c r="G1666" s="134"/>
      <c r="H1666" s="89"/>
      <c r="I1666" s="99"/>
    </row>
    <row r="1667" spans="2:9" x14ac:dyDescent="0.2">
      <c r="B1667" s="116"/>
      <c r="C1667" s="116"/>
      <c r="D1667" s="63"/>
      <c r="E1667" s="82"/>
      <c r="F1667" s="185"/>
      <c r="G1667" s="134"/>
      <c r="H1667" s="89"/>
      <c r="I1667" s="99"/>
    </row>
    <row r="1668" spans="2:9" x14ac:dyDescent="0.2">
      <c r="B1668" s="116"/>
      <c r="C1668" s="116"/>
      <c r="D1668" s="63"/>
      <c r="E1668" s="82"/>
      <c r="F1668" s="185"/>
      <c r="G1668" s="134"/>
      <c r="H1668" s="89"/>
      <c r="I1668" s="99"/>
    </row>
    <row r="1669" spans="2:9" x14ac:dyDescent="0.2">
      <c r="B1669" s="116"/>
      <c r="C1669" s="116"/>
      <c r="D1669" s="63"/>
      <c r="E1669" s="82"/>
      <c r="F1669" s="185"/>
      <c r="G1669" s="134"/>
      <c r="H1669" s="89"/>
      <c r="I1669" s="99"/>
    </row>
    <row r="1670" spans="2:9" x14ac:dyDescent="0.2">
      <c r="B1670" s="116"/>
      <c r="C1670" s="116"/>
      <c r="D1670" s="63"/>
      <c r="E1670" s="82"/>
      <c r="F1670" s="185"/>
      <c r="G1670" s="134"/>
      <c r="H1670" s="89"/>
      <c r="I1670" s="99"/>
    </row>
    <row r="1671" spans="2:9" x14ac:dyDescent="0.2">
      <c r="B1671" s="116"/>
      <c r="C1671" s="116"/>
      <c r="D1671" s="63"/>
      <c r="E1671" s="82"/>
      <c r="F1671" s="185"/>
      <c r="G1671" s="134"/>
      <c r="H1671" s="89"/>
      <c r="I1671" s="99"/>
    </row>
    <row r="1672" spans="2:9" x14ac:dyDescent="0.2">
      <c r="B1672" s="116"/>
      <c r="C1672" s="116"/>
      <c r="D1672" s="63"/>
      <c r="E1672" s="82"/>
      <c r="F1672" s="185"/>
      <c r="G1672" s="134"/>
      <c r="H1672" s="89"/>
      <c r="I1672" s="99"/>
    </row>
    <row r="1673" spans="2:9" x14ac:dyDescent="0.2">
      <c r="B1673" s="116"/>
      <c r="C1673" s="116"/>
      <c r="D1673" s="63"/>
      <c r="E1673" s="82"/>
      <c r="F1673" s="185"/>
      <c r="G1673" s="134"/>
      <c r="H1673" s="89"/>
      <c r="I1673" s="99"/>
    </row>
    <row r="1674" spans="2:9" x14ac:dyDescent="0.2">
      <c r="B1674" s="116"/>
      <c r="C1674" s="116"/>
      <c r="D1674" s="63"/>
      <c r="E1674" s="82"/>
      <c r="F1674" s="185"/>
      <c r="G1674" s="134"/>
      <c r="H1674" s="89"/>
      <c r="I1674" s="99"/>
    </row>
    <row r="1675" spans="2:9" x14ac:dyDescent="0.2">
      <c r="B1675" s="116"/>
      <c r="C1675" s="116"/>
      <c r="D1675" s="63"/>
      <c r="E1675" s="82"/>
      <c r="F1675" s="185"/>
      <c r="G1675" s="134"/>
      <c r="H1675" s="89"/>
      <c r="I1675" s="99"/>
    </row>
    <row r="1676" spans="2:9" x14ac:dyDescent="0.2">
      <c r="B1676" s="116"/>
      <c r="C1676" s="116"/>
      <c r="D1676" s="63"/>
      <c r="E1676" s="82"/>
      <c r="F1676" s="185"/>
      <c r="G1676" s="134"/>
      <c r="H1676" s="89"/>
      <c r="I1676" s="99"/>
    </row>
    <row r="1677" spans="2:9" x14ac:dyDescent="0.2">
      <c r="B1677" s="116"/>
      <c r="C1677" s="116"/>
      <c r="D1677" s="63"/>
      <c r="E1677" s="82"/>
      <c r="F1677" s="185"/>
      <c r="G1677" s="134"/>
      <c r="H1677" s="89"/>
      <c r="I1677" s="99"/>
    </row>
    <row r="1678" spans="2:9" x14ac:dyDescent="0.2">
      <c r="B1678" s="116"/>
      <c r="C1678" s="116"/>
      <c r="D1678" s="63"/>
      <c r="E1678" s="82"/>
      <c r="F1678" s="185"/>
      <c r="G1678" s="134"/>
      <c r="H1678" s="89"/>
      <c r="I1678" s="99"/>
    </row>
    <row r="1679" spans="2:9" x14ac:dyDescent="0.2">
      <c r="B1679" s="116"/>
      <c r="C1679" s="116"/>
      <c r="D1679" s="63"/>
      <c r="E1679" s="82"/>
      <c r="F1679" s="185"/>
      <c r="G1679" s="134"/>
      <c r="H1679" s="89"/>
      <c r="I1679" s="99"/>
    </row>
    <row r="1680" spans="2:9" x14ac:dyDescent="0.2">
      <c r="B1680" s="116"/>
      <c r="C1680" s="116"/>
      <c r="D1680" s="63"/>
      <c r="E1680" s="82"/>
      <c r="F1680" s="185"/>
      <c r="G1680" s="134"/>
      <c r="H1680" s="89"/>
      <c r="I1680" s="99"/>
    </row>
    <row r="1681" spans="2:9" x14ac:dyDescent="0.2">
      <c r="B1681" s="116"/>
      <c r="C1681" s="116"/>
      <c r="D1681" s="63"/>
      <c r="E1681" s="82"/>
      <c r="F1681" s="185"/>
      <c r="G1681" s="134"/>
      <c r="H1681" s="89"/>
      <c r="I1681" s="99"/>
    </row>
    <row r="1682" spans="2:9" x14ac:dyDescent="0.2">
      <c r="B1682" s="116"/>
      <c r="C1682" s="116"/>
      <c r="D1682" s="63"/>
      <c r="E1682" s="82"/>
      <c r="F1682" s="185"/>
      <c r="G1682" s="134"/>
      <c r="H1682" s="89"/>
      <c r="I1682" s="99"/>
    </row>
    <row r="1683" spans="2:9" x14ac:dyDescent="0.2">
      <c r="B1683" s="116"/>
      <c r="C1683" s="116"/>
      <c r="D1683" s="63"/>
      <c r="E1683" s="82"/>
      <c r="F1683" s="185"/>
      <c r="G1683" s="134"/>
      <c r="H1683" s="89"/>
      <c r="I1683" s="99"/>
    </row>
    <row r="1684" spans="2:9" x14ac:dyDescent="0.2">
      <c r="B1684" s="116"/>
      <c r="C1684" s="116"/>
      <c r="D1684" s="63"/>
      <c r="E1684" s="82"/>
      <c r="F1684" s="185"/>
      <c r="G1684" s="134"/>
      <c r="H1684" s="89"/>
      <c r="I1684" s="99"/>
    </row>
    <row r="1685" spans="2:9" x14ac:dyDescent="0.2">
      <c r="B1685" s="116"/>
      <c r="C1685" s="116"/>
      <c r="D1685" s="63"/>
      <c r="E1685" s="82"/>
      <c r="F1685" s="185"/>
      <c r="G1685" s="134"/>
      <c r="H1685" s="89"/>
      <c r="I1685" s="99"/>
    </row>
    <row r="1686" spans="2:9" x14ac:dyDescent="0.2">
      <c r="B1686" s="116"/>
      <c r="C1686" s="116"/>
      <c r="D1686" s="63"/>
      <c r="E1686" s="82"/>
      <c r="F1686" s="185"/>
      <c r="G1686" s="134"/>
      <c r="H1686" s="89"/>
      <c r="I1686" s="99"/>
    </row>
    <row r="1687" spans="2:9" x14ac:dyDescent="0.2">
      <c r="B1687" s="116"/>
      <c r="C1687" s="116"/>
      <c r="D1687" s="63"/>
      <c r="E1687" s="82"/>
      <c r="F1687" s="185"/>
      <c r="G1687" s="134"/>
      <c r="H1687" s="89"/>
      <c r="I1687" s="99"/>
    </row>
    <row r="1688" spans="2:9" x14ac:dyDescent="0.2">
      <c r="B1688" s="116"/>
      <c r="C1688" s="116"/>
      <c r="D1688" s="63"/>
      <c r="E1688" s="82"/>
      <c r="F1688" s="185"/>
      <c r="G1688" s="134"/>
      <c r="H1688" s="89"/>
      <c r="I1688" s="99"/>
    </row>
    <row r="1689" spans="2:9" x14ac:dyDescent="0.2">
      <c r="B1689" s="116"/>
      <c r="C1689" s="116"/>
      <c r="D1689" s="63"/>
      <c r="E1689" s="82"/>
      <c r="F1689" s="185"/>
      <c r="G1689" s="134"/>
      <c r="H1689" s="89"/>
      <c r="I1689" s="99"/>
    </row>
    <row r="1690" spans="2:9" x14ac:dyDescent="0.2">
      <c r="B1690" s="116"/>
      <c r="C1690" s="116"/>
      <c r="D1690" s="63"/>
      <c r="E1690" s="82"/>
      <c r="F1690" s="185"/>
      <c r="G1690" s="134"/>
      <c r="H1690" s="89"/>
      <c r="I1690" s="99"/>
    </row>
    <row r="1691" spans="2:9" x14ac:dyDescent="0.2">
      <c r="B1691" s="116"/>
      <c r="C1691" s="116"/>
      <c r="D1691" s="63"/>
      <c r="E1691" s="82"/>
      <c r="F1691" s="185"/>
      <c r="G1691" s="134"/>
      <c r="H1691" s="89"/>
      <c r="I1691" s="99"/>
    </row>
    <row r="1692" spans="2:9" x14ac:dyDescent="0.2">
      <c r="B1692" s="116"/>
      <c r="C1692" s="116"/>
      <c r="D1692" s="63"/>
      <c r="E1692" s="82"/>
      <c r="F1692" s="185"/>
      <c r="G1692" s="134"/>
      <c r="H1692" s="89"/>
      <c r="I1692" s="99"/>
    </row>
    <row r="1693" spans="2:9" x14ac:dyDescent="0.2">
      <c r="B1693" s="116"/>
      <c r="C1693" s="116"/>
      <c r="D1693" s="63"/>
      <c r="E1693" s="82"/>
      <c r="F1693" s="185"/>
      <c r="G1693" s="134"/>
      <c r="H1693" s="89"/>
      <c r="I1693" s="99"/>
    </row>
    <row r="1694" spans="2:9" x14ac:dyDescent="0.2">
      <c r="B1694" s="116"/>
      <c r="C1694" s="116"/>
      <c r="D1694" s="63"/>
      <c r="E1694" s="82"/>
      <c r="F1694" s="185"/>
      <c r="G1694" s="134"/>
      <c r="H1694" s="89"/>
      <c r="I1694" s="99"/>
    </row>
    <row r="1695" spans="2:9" x14ac:dyDescent="0.2">
      <c r="B1695" s="116"/>
      <c r="C1695" s="116"/>
      <c r="D1695" s="63"/>
      <c r="E1695" s="82"/>
      <c r="F1695" s="185"/>
      <c r="G1695" s="134"/>
      <c r="H1695" s="89"/>
      <c r="I1695" s="99"/>
    </row>
    <row r="1696" spans="2:9" x14ac:dyDescent="0.2">
      <c r="B1696" s="116"/>
      <c r="C1696" s="116"/>
      <c r="D1696" s="63"/>
      <c r="E1696" s="82"/>
      <c r="F1696" s="185"/>
      <c r="G1696" s="134"/>
      <c r="H1696" s="89"/>
      <c r="I1696" s="99"/>
    </row>
    <row r="1697" spans="2:9" x14ac:dyDescent="0.2">
      <c r="B1697" s="116"/>
      <c r="C1697" s="116"/>
      <c r="D1697" s="63"/>
      <c r="E1697" s="82"/>
      <c r="F1697" s="185"/>
      <c r="G1697" s="134"/>
      <c r="H1697" s="89"/>
      <c r="I1697" s="99"/>
    </row>
    <row r="1698" spans="2:9" x14ac:dyDescent="0.2">
      <c r="B1698" s="116"/>
      <c r="C1698" s="116"/>
      <c r="D1698" s="63"/>
      <c r="E1698" s="82"/>
      <c r="F1698" s="185"/>
      <c r="G1698" s="134"/>
      <c r="H1698" s="89"/>
      <c r="I1698" s="99"/>
    </row>
    <row r="1699" spans="2:9" x14ac:dyDescent="0.2">
      <c r="B1699" s="116"/>
      <c r="C1699" s="116"/>
      <c r="D1699" s="63"/>
      <c r="E1699" s="82"/>
      <c r="F1699" s="185"/>
      <c r="G1699" s="134"/>
      <c r="H1699" s="89"/>
      <c r="I1699" s="99"/>
    </row>
    <row r="1700" spans="2:9" x14ac:dyDescent="0.2">
      <c r="B1700" s="116"/>
      <c r="C1700" s="116"/>
      <c r="D1700" s="63"/>
      <c r="E1700" s="82"/>
      <c r="F1700" s="185"/>
      <c r="G1700" s="134"/>
      <c r="H1700" s="89"/>
      <c r="I1700" s="99"/>
    </row>
    <row r="1701" spans="2:9" x14ac:dyDescent="0.2">
      <c r="B1701" s="116"/>
      <c r="C1701" s="116"/>
      <c r="D1701" s="63"/>
      <c r="E1701" s="82"/>
      <c r="F1701" s="185"/>
      <c r="G1701" s="134"/>
      <c r="H1701" s="89"/>
      <c r="I1701" s="99"/>
    </row>
    <row r="1702" spans="2:9" x14ac:dyDescent="0.2">
      <c r="B1702" s="116"/>
      <c r="C1702" s="116"/>
      <c r="D1702" s="63"/>
      <c r="E1702" s="82"/>
      <c r="F1702" s="185"/>
      <c r="G1702" s="134"/>
      <c r="H1702" s="89"/>
      <c r="I1702" s="99"/>
    </row>
    <row r="1703" spans="2:9" x14ac:dyDescent="0.2">
      <c r="B1703" s="116"/>
      <c r="C1703" s="116"/>
      <c r="D1703" s="63"/>
      <c r="E1703" s="82"/>
      <c r="F1703" s="185"/>
      <c r="G1703" s="134"/>
      <c r="H1703" s="89"/>
      <c r="I1703" s="99"/>
    </row>
    <row r="1704" spans="2:9" x14ac:dyDescent="0.2">
      <c r="B1704" s="116"/>
      <c r="C1704" s="116"/>
      <c r="D1704" s="63"/>
      <c r="E1704" s="82"/>
      <c r="F1704" s="185"/>
      <c r="G1704" s="134"/>
      <c r="H1704" s="89"/>
      <c r="I1704" s="99"/>
    </row>
    <row r="1705" spans="2:9" x14ac:dyDescent="0.2">
      <c r="B1705" s="116"/>
      <c r="C1705" s="116"/>
      <c r="D1705" s="63"/>
      <c r="E1705" s="82"/>
      <c r="F1705" s="185"/>
      <c r="G1705" s="134"/>
      <c r="H1705" s="89"/>
      <c r="I1705" s="99"/>
    </row>
    <row r="1706" spans="2:9" x14ac:dyDescent="0.2">
      <c r="B1706" s="116"/>
      <c r="C1706" s="116"/>
      <c r="D1706" s="63"/>
      <c r="E1706" s="82"/>
      <c r="F1706" s="185"/>
      <c r="G1706" s="134"/>
      <c r="H1706" s="89"/>
      <c r="I1706" s="99"/>
    </row>
    <row r="1707" spans="2:9" x14ac:dyDescent="0.2">
      <c r="B1707" s="116"/>
      <c r="C1707" s="116"/>
      <c r="D1707" s="63"/>
      <c r="E1707" s="82"/>
      <c r="F1707" s="185"/>
      <c r="G1707" s="134"/>
      <c r="H1707" s="89"/>
      <c r="I1707" s="99"/>
    </row>
    <row r="1708" spans="2:9" x14ac:dyDescent="0.2">
      <c r="B1708" s="116"/>
      <c r="C1708" s="116"/>
      <c r="D1708" s="63"/>
      <c r="E1708" s="82"/>
      <c r="F1708" s="185"/>
      <c r="G1708" s="134"/>
      <c r="H1708" s="89"/>
      <c r="I1708" s="99"/>
    </row>
    <row r="1709" spans="2:9" x14ac:dyDescent="0.2">
      <c r="B1709" s="116"/>
      <c r="C1709" s="116"/>
      <c r="D1709" s="63"/>
      <c r="E1709" s="82"/>
      <c r="F1709" s="185"/>
      <c r="G1709" s="134"/>
      <c r="H1709" s="89"/>
      <c r="I1709" s="99"/>
    </row>
    <row r="1710" spans="2:9" x14ac:dyDescent="0.2">
      <c r="B1710" s="116"/>
      <c r="C1710" s="116"/>
      <c r="D1710" s="63"/>
      <c r="E1710" s="82"/>
      <c r="F1710" s="185"/>
      <c r="G1710" s="134"/>
      <c r="H1710" s="89"/>
      <c r="I1710" s="99"/>
    </row>
    <row r="1711" spans="2:9" x14ac:dyDescent="0.2">
      <c r="B1711" s="116"/>
      <c r="C1711" s="116"/>
      <c r="D1711" s="63"/>
      <c r="E1711" s="82"/>
      <c r="F1711" s="185"/>
      <c r="G1711" s="134"/>
      <c r="H1711" s="89"/>
      <c r="I1711" s="99"/>
    </row>
    <row r="1712" spans="2:9" x14ac:dyDescent="0.2">
      <c r="B1712" s="116"/>
      <c r="C1712" s="116"/>
      <c r="D1712" s="63"/>
      <c r="E1712" s="82"/>
      <c r="F1712" s="185"/>
      <c r="G1712" s="134"/>
      <c r="H1712" s="89"/>
      <c r="I1712" s="99"/>
    </row>
    <row r="1713" spans="2:9" x14ac:dyDescent="0.2">
      <c r="B1713" s="116"/>
      <c r="C1713" s="116"/>
      <c r="D1713" s="63"/>
      <c r="E1713" s="82"/>
      <c r="F1713" s="185"/>
      <c r="G1713" s="134"/>
      <c r="H1713" s="89"/>
      <c r="I1713" s="99"/>
    </row>
    <row r="1714" spans="2:9" x14ac:dyDescent="0.2">
      <c r="B1714" s="116"/>
      <c r="C1714" s="116"/>
      <c r="D1714" s="63"/>
      <c r="E1714" s="82"/>
      <c r="F1714" s="185"/>
      <c r="G1714" s="134"/>
      <c r="H1714" s="89"/>
      <c r="I1714" s="99"/>
    </row>
    <row r="1715" spans="2:9" x14ac:dyDescent="0.2">
      <c r="B1715" s="116"/>
      <c r="C1715" s="116"/>
      <c r="D1715" s="63"/>
      <c r="E1715" s="82"/>
      <c r="F1715" s="185"/>
      <c r="G1715" s="134"/>
      <c r="H1715" s="89"/>
      <c r="I1715" s="99"/>
    </row>
    <row r="1716" spans="2:9" x14ac:dyDescent="0.2">
      <c r="B1716" s="116"/>
      <c r="C1716" s="116"/>
      <c r="D1716" s="63"/>
      <c r="E1716" s="82"/>
      <c r="F1716" s="185"/>
      <c r="G1716" s="134"/>
      <c r="H1716" s="89"/>
      <c r="I1716" s="99"/>
    </row>
    <row r="1717" spans="2:9" x14ac:dyDescent="0.2">
      <c r="B1717" s="116"/>
      <c r="C1717" s="116"/>
      <c r="D1717" s="63"/>
      <c r="E1717" s="82"/>
      <c r="F1717" s="185"/>
      <c r="G1717" s="134"/>
      <c r="H1717" s="89"/>
      <c r="I1717" s="99"/>
    </row>
    <row r="1718" spans="2:9" x14ac:dyDescent="0.2">
      <c r="B1718" s="116"/>
      <c r="C1718" s="116"/>
      <c r="D1718" s="63"/>
      <c r="E1718" s="82"/>
      <c r="F1718" s="185"/>
      <c r="G1718" s="134"/>
      <c r="H1718" s="89"/>
      <c r="I1718" s="99"/>
    </row>
    <row r="1719" spans="2:9" x14ac:dyDescent="0.2">
      <c r="B1719" s="116"/>
      <c r="C1719" s="116"/>
      <c r="D1719" s="63"/>
      <c r="E1719" s="82"/>
      <c r="F1719" s="185"/>
      <c r="G1719" s="134"/>
      <c r="H1719" s="89"/>
      <c r="I1719" s="99"/>
    </row>
    <row r="1720" spans="2:9" x14ac:dyDescent="0.2">
      <c r="B1720" s="116"/>
      <c r="C1720" s="116"/>
      <c r="D1720" s="63"/>
      <c r="E1720" s="82"/>
      <c r="F1720" s="185"/>
      <c r="G1720" s="134"/>
      <c r="H1720" s="89"/>
      <c r="I1720" s="99"/>
    </row>
    <row r="1721" spans="2:9" x14ac:dyDescent="0.2">
      <c r="B1721" s="116"/>
      <c r="C1721" s="116"/>
      <c r="D1721" s="63"/>
      <c r="E1721" s="82"/>
      <c r="F1721" s="185"/>
      <c r="G1721" s="134"/>
      <c r="H1721" s="89"/>
      <c r="I1721" s="99"/>
    </row>
    <row r="1722" spans="2:9" x14ac:dyDescent="0.2">
      <c r="B1722" s="116"/>
      <c r="C1722" s="116"/>
      <c r="D1722" s="63"/>
      <c r="E1722" s="82"/>
      <c r="F1722" s="185"/>
      <c r="G1722" s="134"/>
      <c r="H1722" s="89"/>
      <c r="I1722" s="99"/>
    </row>
    <row r="1723" spans="2:9" x14ac:dyDescent="0.2">
      <c r="B1723" s="116"/>
      <c r="C1723" s="116"/>
      <c r="D1723" s="63"/>
      <c r="E1723" s="82"/>
      <c r="F1723" s="185"/>
      <c r="G1723" s="134"/>
      <c r="H1723" s="89"/>
      <c r="I1723" s="99"/>
    </row>
    <row r="1724" spans="2:9" x14ac:dyDescent="0.2">
      <c r="B1724" s="116"/>
      <c r="C1724" s="116"/>
      <c r="D1724" s="63"/>
      <c r="E1724" s="82"/>
      <c r="F1724" s="185"/>
      <c r="G1724" s="134"/>
      <c r="H1724" s="89"/>
      <c r="I1724" s="99"/>
    </row>
    <row r="1725" spans="2:9" x14ac:dyDescent="0.2">
      <c r="B1725" s="116"/>
      <c r="C1725" s="116"/>
      <c r="D1725" s="63"/>
      <c r="E1725" s="82"/>
      <c r="F1725" s="185"/>
      <c r="G1725" s="134"/>
      <c r="H1725" s="89"/>
      <c r="I1725" s="99"/>
    </row>
    <row r="1726" spans="2:9" x14ac:dyDescent="0.2">
      <c r="B1726" s="116"/>
      <c r="C1726" s="116"/>
      <c r="D1726" s="63"/>
      <c r="E1726" s="82"/>
      <c r="F1726" s="185"/>
      <c r="G1726" s="134"/>
      <c r="H1726" s="89"/>
      <c r="I1726" s="99"/>
    </row>
    <row r="1727" spans="2:9" x14ac:dyDescent="0.2">
      <c r="B1727" s="125"/>
      <c r="C1727" s="125"/>
      <c r="D1727" s="70"/>
      <c r="E1727" s="84"/>
      <c r="F1727" s="191"/>
      <c r="G1727" s="146"/>
      <c r="H1727" s="163"/>
      <c r="I1727" s="108"/>
    </row>
    <row r="1728" spans="2:9" x14ac:dyDescent="0.2">
      <c r="B1728" s="116"/>
      <c r="C1728" s="116"/>
      <c r="D1728" s="63"/>
      <c r="F1728" s="185"/>
      <c r="G1728" s="134"/>
      <c r="H1728" s="89"/>
      <c r="I1728" s="99"/>
    </row>
    <row r="1729" spans="2:9" x14ac:dyDescent="0.2">
      <c r="B1729" s="116"/>
      <c r="C1729" s="116"/>
      <c r="D1729" s="70"/>
      <c r="E1729" s="81"/>
      <c r="F1729" s="191"/>
      <c r="G1729" s="146"/>
      <c r="H1729" s="163"/>
      <c r="I1729" s="108"/>
    </row>
    <row r="1730" spans="2:9" x14ac:dyDescent="0.2">
      <c r="B1730" s="57"/>
      <c r="C1730" s="57"/>
      <c r="D1730" s="63"/>
      <c r="E1730" s="42"/>
      <c r="F1730" s="185"/>
      <c r="G1730" s="134"/>
      <c r="H1730" s="89"/>
      <c r="I1730" s="99"/>
    </row>
    <row r="1731" spans="2:9" x14ac:dyDescent="0.2">
      <c r="B1731" s="57"/>
      <c r="C1731" s="57"/>
      <c r="D1731" s="63"/>
      <c r="E1731" s="42"/>
      <c r="F1731" s="185"/>
      <c r="G1731" s="134"/>
      <c r="H1731" s="89"/>
      <c r="I1731" s="99"/>
    </row>
    <row r="1732" spans="2:9" x14ac:dyDescent="0.2">
      <c r="B1732" s="57"/>
      <c r="C1732" s="57"/>
      <c r="D1732" s="63"/>
      <c r="E1732" s="42"/>
      <c r="F1732" s="185"/>
      <c r="G1732" s="134"/>
      <c r="H1732" s="89"/>
      <c r="I1732" s="99"/>
    </row>
    <row r="1733" spans="2:9" x14ac:dyDescent="0.2">
      <c r="B1733" s="57"/>
      <c r="C1733" s="57"/>
      <c r="D1733" s="63"/>
      <c r="E1733" s="42"/>
      <c r="F1733" s="185"/>
      <c r="G1733" s="134"/>
      <c r="H1733" s="89"/>
      <c r="I1733" s="99"/>
    </row>
    <row r="1734" spans="2:9" x14ac:dyDescent="0.2">
      <c r="B1734" s="127"/>
      <c r="C1734" s="127"/>
      <c r="D1734" s="70"/>
      <c r="E1734" s="81"/>
      <c r="F1734" s="191"/>
      <c r="G1734" s="146"/>
      <c r="H1734" s="163"/>
      <c r="I1734" s="108"/>
    </row>
    <row r="1735" spans="2:9" x14ac:dyDescent="0.2">
      <c r="B1735" s="57"/>
      <c r="C1735" s="57"/>
      <c r="D1735" s="63"/>
      <c r="E1735" s="42"/>
      <c r="F1735" s="185"/>
      <c r="G1735" s="135"/>
      <c r="H1735" s="89"/>
      <c r="I1735" s="99"/>
    </row>
  </sheetData>
  <protectedRanges>
    <protectedRange sqref="D310:F65571 F1:H71 F73 F76 F78:F103 F106:F107 F109:F114 A277:C65571 A274:A276 G277:H65571 D277:F308 F116:F273 G72:H273 A1:E273" name="Obseg1"/>
    <protectedRange sqref="B274:H276" name="Obseg1_1"/>
  </protectedRanges>
  <autoFilter ref="A11:I1114" xr:uid="{00000000-0009-0000-0000-000002000000}"/>
  <pageMargins left="0.6692913385826772" right="0.74803149606299213" top="0.39370078740157483" bottom="0.6692913385826772" header="0" footer="0"/>
  <pageSetup paperSize="9" scale="61" orientation="portrait" useFirstPageNumber="1" horizontalDpi="300" verticalDpi="300" r:id="rId1"/>
  <headerFooter>
    <oddFooter>&amp;R&amp;P</oddFooter>
  </headerFooter>
  <rowBreaks count="1" manualBreakCount="1">
    <brk id="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1"/>
  <sheetViews>
    <sheetView workbookViewId="0">
      <selection activeCell="G328" sqref="G328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3</vt:i4>
      </vt:variant>
    </vt:vector>
  </HeadingPairs>
  <TitlesOfParts>
    <vt:vector size="7" baseType="lpstr">
      <vt:lpstr>CELOTA</vt:lpstr>
      <vt:lpstr>!.FAZA</vt:lpstr>
      <vt:lpstr>2.FAZA </vt:lpstr>
      <vt:lpstr>List1</vt:lpstr>
      <vt:lpstr>'!.FAZA'!Področje_tiskanja</vt:lpstr>
      <vt:lpstr>'2.FAZA '!Področje_tiskanja</vt:lpstr>
      <vt:lpstr>CELOTA!Področje_tiskanja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nbirsa</cp:lastModifiedBy>
  <cp:lastPrinted>2019-12-04T09:01:08Z</cp:lastPrinted>
  <dcterms:created xsi:type="dcterms:W3CDTF">2005-05-16T08:34:55Z</dcterms:created>
  <dcterms:modified xsi:type="dcterms:W3CDTF">2020-03-12T08:47:26Z</dcterms:modified>
</cp:coreProperties>
</file>