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0" windowWidth="25200" windowHeight="11160" tabRatio="944" activeTab="0"/>
  </bookViews>
  <sheets>
    <sheet name="STROJNE" sheetId="1" r:id="rId1"/>
  </sheets>
  <definedNames>
    <definedName name="_xlnm.Print_Area" localSheetId="0">'STROJNE'!$A$1:$F$202</definedName>
  </definedNames>
  <calcPr fullCalcOnLoad="1"/>
</workbook>
</file>

<file path=xl/sharedStrings.xml><?xml version="1.0" encoding="utf-8"?>
<sst xmlns="http://schemas.openxmlformats.org/spreadsheetml/2006/main" count="270" uniqueCount="154">
  <si>
    <t>1.</t>
  </si>
  <si>
    <t>kos</t>
  </si>
  <si>
    <t>2.</t>
  </si>
  <si>
    <t>3.</t>
  </si>
  <si>
    <t>4.</t>
  </si>
  <si>
    <t>5.</t>
  </si>
  <si>
    <t>6.</t>
  </si>
  <si>
    <t>7.</t>
  </si>
  <si>
    <t>8.</t>
  </si>
  <si>
    <t>m2</t>
  </si>
  <si>
    <t>m</t>
  </si>
  <si>
    <t>kg</t>
  </si>
  <si>
    <t>komplet</t>
  </si>
  <si>
    <t>-</t>
  </si>
  <si>
    <t>DN50</t>
  </si>
  <si>
    <t>a.</t>
  </si>
  <si>
    <t>PREZRAČEVANJE</t>
  </si>
  <si>
    <t>CEVNA INSTALACIJA</t>
  </si>
  <si>
    <t>VODOVODNE INSTALACIJE</t>
  </si>
  <si>
    <t>Barvanje in miniziranje vidnih kovinskih delov z ustrezno barvo</t>
  </si>
  <si>
    <t>KANALIZACIJA</t>
  </si>
  <si>
    <t>PP ravna cev z eno obojko dolžine od 150 do 3000 mm</t>
  </si>
  <si>
    <t>SANITARNA OPREMA (tip in proizvajalca se izbere v skladu z zahtevami investitorja oz. arhitekta)</t>
  </si>
  <si>
    <t>Za vse instalacije vodene v terenu je potrebno že v fazi izvedbe poskrbeti za vrise sprememb v kataster.</t>
  </si>
  <si>
    <t>Pri pripravi ponudbe je potrebno upoštevati:</t>
  </si>
  <si>
    <t xml:space="preserve">Preboji za potrebe instalacij </t>
  </si>
  <si>
    <t xml:space="preserve">Dobavo materiala, ustrezno zaščitenega proti poškodbam, z vsemi transportnimi in manipulativnimi stroški, stroški zavarovanj, skladiščenja med transportom ali pred montažo, pri čemer je potrebno elemente pred montažo pregledati. (ocean v % znesku) </t>
  </si>
  <si>
    <t>Vsaka vgrajena naprava mora biti opremljena z navodili za uporabo v slovenskem jeziku.</t>
  </si>
  <si>
    <t>Montažo materiala, ustrezno usposobljene osebe. Naprave montira za to pooblaščena oseba. Oprema mora biti montirana v skladu z navodili proizvajalca. Pri montaži se upošteva tudi drobni montažni material, tesnila, ter potrebna pripravljalna in zaključna dela.</t>
  </si>
  <si>
    <t>Zaščito vgrajenih materialov na objektu (položenih razvodov…) proti poškodbam nastalim zaradi izvajanja gradbenih  oz. ostalih del po vgradnji materiala</t>
  </si>
  <si>
    <t>Izvajalec mora pred izvedbo pripraviti dokumentacije skladno s PRAVILNIKOM O GRADBENIH PROIZVODIH. Dokumentacija naj obsega ustrezne ateste, izjave o skladnosti, CE certificate).</t>
  </si>
  <si>
    <t>Izpiranje in čiščenje vseh cevnih instalacij.</t>
  </si>
  <si>
    <t xml:space="preserve">Tlačne, tesnostne, trdnostne in ostale potrebne preizkuse sistemov s potrebnimi zapisniki o izvedbah preizkusov. V kolikor je potrebno za določene instalacije pridobiti ustrezno dokumetacijo drugega podjetja (plinovod), je potrebno upoštevati tudi nadzor s strani tega podjetja, kot tudi naročilo preizkusov, ter pridobitve ustrezne dokumentacije. </t>
  </si>
  <si>
    <t>Ureguliranje vseh cevnih razvodov z nastavitvijo regulacijskih elementov na posameznem končnem element in v sistemu. Izvedbo meritev pretokov, ter pridobitve zapisnika o uravnovešenju cevnih sistemov.</t>
  </si>
  <si>
    <t>Zagon in kontrola posameznega sistema v celoti, ter izdelava zapisnika o funkcionalnosti sistema</t>
  </si>
  <si>
    <t>Sledenje sprememb, ter vrisi med gradnjo in predaja podatkov izdelovalci projekta izvedenih del.</t>
  </si>
  <si>
    <t>Priprava podrobnih navodil za obratovanje in vzdrževanje elementov in sistemov v objektu. Uvajanja upravljalca sistema, poučevanje, ter pomoč v začetku obratovanja.</t>
  </si>
  <si>
    <t xml:space="preserve">Pripravljalna in zaključna dela za vse opisane storitve. </t>
  </si>
  <si>
    <t>Kompletne meritve in nastavitve vseh potrebnih parametrov in volumnov za distribucijo zraka</t>
  </si>
  <si>
    <t>Dezinfekcija cevovodov z ustreznimi sredstvi ter izdaja poročila o dezinfekciji (skupna za celoten sistem)</t>
  </si>
  <si>
    <t>Vključno s tlačnim in tesnostnim preizkusom</t>
  </si>
  <si>
    <t>5.4.</t>
  </si>
  <si>
    <t>kpl</t>
  </si>
  <si>
    <t>Transportni, manipulativni in ostali splošni stroški</t>
  </si>
  <si>
    <t>ur</t>
  </si>
  <si>
    <t>Tehnični podatki:</t>
  </si>
  <si>
    <t>Miniziranje in pleskanje vidnih cevi, konzol in obešal z osnovno barvo ter dvakratnim premazom z vročino odpornim lakom, vključno s predhodnim čiščenjem</t>
  </si>
  <si>
    <t>Dodatna oprema:</t>
  </si>
  <si>
    <t>komplet z montažo</t>
  </si>
  <si>
    <t xml:space="preserve">Cena na </t>
  </si>
  <si>
    <t>Šifra</t>
  </si>
  <si>
    <t>Opis dela</t>
  </si>
  <si>
    <t>Kolicina</t>
  </si>
  <si>
    <t>Enota</t>
  </si>
  <si>
    <t>enoto mere</t>
  </si>
  <si>
    <t>Znesek</t>
  </si>
  <si>
    <t>SKUPAJ</t>
  </si>
  <si>
    <t>2.1</t>
  </si>
  <si>
    <t>REKAPITULACIJA</t>
  </si>
  <si>
    <t>Prezračevanje</t>
  </si>
  <si>
    <t>Vodovodne instalacije</t>
  </si>
  <si>
    <t>Pri vseh postavkah, kjer je naveden proizvajalec elementa, je možnost izbire enakovrednega ali boljšega z upoštevanjem podanih karakteristik elementa</t>
  </si>
  <si>
    <t>DN25 (odvod kondenza - navezave na kanalizacijo preko S sifona)</t>
  </si>
  <si>
    <t>Držala izdelana iz profiliranega železa (Č.0000) po izdelavi minizirati vključno z vijačnim in drobnim materialom, s požarno odpornostjo 90 min v skladu s ŠPV</t>
  </si>
  <si>
    <t>DEMONTAŽNA DELA</t>
  </si>
  <si>
    <t>Dela se bodo izvajala skladno z varnostnim načrtom, ter pod nadzorom vodje gradbišča, nadzora in pristojnih varnostnih služb.</t>
  </si>
  <si>
    <t>kot npr. Mitsubishi oz. enakovredni</t>
  </si>
  <si>
    <t>Cevovodi za razvod sanitarne vode iz difuzijsko tesnih večplastnih cevi (PE-AL-PE), spajanje s stisljivimi plastičnimi spojkami, ter z dodatkom za razrez in pritrditev, dobavljeno v kolutih s parozaporno izolacijo na zunanji strani, zaključeno z brezšivno folijo, toplotne prevodnosti 0,040 W/mK</t>
  </si>
  <si>
    <t>Spoje in odcepe je potrebno izolirati z izolacijo armaflex ustrezne toplotne prevodnosti in debeline. Izolacija mora biti iz težko vnetljivega materiala min razred B po EN klasifikaciji</t>
  </si>
  <si>
    <t>kot npr. Uponor MLCP, spojke Uponor PPSU ali enakovredno</t>
  </si>
  <si>
    <t>ɸ 16x2 (DN12)</t>
  </si>
  <si>
    <t>Demontažna dela</t>
  </si>
  <si>
    <t>Pri izkopih je potrebno paziti, da ne pride do poškodb obstoječih podzemnih razvodov, katerih lega ni točno znana.</t>
  </si>
  <si>
    <t>Pri postavitvi razvoda v zemljo so pri tem zajeta tudi gradbena dela, kot je izkop jarkov, priprava posteljice iz drobnozrnatega peska, obsutje cevi z enakim materialom, zasip jarka z novim materialom in deloma izkopanim, ter zasutje gradbene jame. Pri polaganju razvodov je potrebno upoštevati odmike od ostalih komunalnih vodov.</t>
  </si>
  <si>
    <t>Za dobavljeno opremo mora biti zagotovljen servis in s strani proizvajalca opreme dobavljivi rezervni deli.</t>
  </si>
  <si>
    <t>Vsi elementi (zaščitne rešetke, oddušne kape, …) se barvajo v barvi po izboru arhitekta.</t>
  </si>
  <si>
    <t>Električno ogrevanje</t>
  </si>
  <si>
    <t>HLAJENJE/ OGREVANJE s split sistemom</t>
  </si>
  <si>
    <t>Multi split sistem kompaktne izvedbe s hermetičnimi kompresorji, uparjalnikom ter zračno hlajenim kondenzatorjem. Stroj je kompleten z vsemi internimi cevmi in električnimi povezavami  ter vsemi potrebnimi elementi varnostne in funkcijske avtomatike, vključno z instrumenti za nadzor in kontrolo delovanja. Avtomatska regulacija je mikroprocesorska, programaibilna in kontrolira tako delovanje stroja in temperature v prostoru.</t>
  </si>
  <si>
    <t>temperaturno delovno območje: od -10 do +46 st. C (hlajenje)</t>
  </si>
  <si>
    <t>temperaturno delovno območje: od -15 do +24 st. C (ogrevanje)</t>
  </si>
  <si>
    <t>- protivibracijskimi podstavki za hladilni stroj vključno s pritrdilnimi konzolami</t>
  </si>
  <si>
    <t>- upoštevati vrtanje prebojev za potrebe povezovalnih razvodov in odvoda kondenza</t>
  </si>
  <si>
    <t>Zračni spiro kanali iz pocinkane pločevine, izdelani po predpisih DIN 24145, vključno s fazonskimi kosi, revizijskimi odprtinami in odprtinami za čiščenje, nastavitvenimi loputami, obešali ter tesnilnim in montažnim materialom.</t>
  </si>
  <si>
    <t>Ogrevanje in hlajenje</t>
  </si>
  <si>
    <t>OGREVANJE IN HLAJENJE</t>
  </si>
  <si>
    <t>Naprava mora biti izdelana v skladu z evropskimi smernicami in standardi, enako morajo biti s standardom določene tehnične lasnosti naprave.</t>
  </si>
  <si>
    <t>Izdelek mora biti skladen s sistemom zagotavljanja kakovosti ISO 9001:2015 oz. enakovrednim</t>
  </si>
  <si>
    <t>POPIS MATERIALA IN DEL</t>
  </si>
  <si>
    <t>2.2</t>
  </si>
  <si>
    <t>4.1</t>
  </si>
  <si>
    <t>4.2</t>
  </si>
  <si>
    <t>4.3</t>
  </si>
  <si>
    <t>4.4</t>
  </si>
  <si>
    <r>
      <t xml:space="preserve">Pripravljalna in zaključna dela zarisovanje, </t>
    </r>
    <r>
      <rPr>
        <b/>
        <sz val="10"/>
        <rFont val="Tahoma"/>
        <family val="2"/>
      </rPr>
      <t>vrtanje za potrebe strojnih instalacij</t>
    </r>
    <r>
      <rPr>
        <sz val="10"/>
        <rFont val="Tahoma"/>
        <family val="2"/>
      </rPr>
      <t>, poizkusni pogon</t>
    </r>
  </si>
  <si>
    <r>
      <t xml:space="preserve">Pripravljalna in zaključna dela za vse opisane storitve. Vključno </t>
    </r>
    <r>
      <rPr>
        <b/>
        <sz val="10"/>
        <rFont val="Tahoma"/>
        <family val="2"/>
      </rPr>
      <t>vrtanje za potrebe strojnih instalacij</t>
    </r>
    <r>
      <rPr>
        <sz val="10"/>
        <rFont val="Tahoma"/>
        <family val="2"/>
      </rPr>
      <t xml:space="preserve"> in tlačni preizkus</t>
    </r>
  </si>
  <si>
    <t>kot npr. proizvod GORENJE - pokončne izvedbe oz. enakovredno</t>
  </si>
  <si>
    <t>Krogelni zaporna ventil za sanitarno vodo dim. DN15 (2x) z navojnim priključkom, komplet, montažnim materialom</t>
  </si>
  <si>
    <t>izpust DN15</t>
  </si>
  <si>
    <t>Pri izvedbi je nujno sodelovanje izvajalcev strojnih in elektro instalacij, ter izvajalcev gradbenih del.</t>
  </si>
  <si>
    <t>Demontaža strojnih instalacij bo potekala sočasno z ostalimi gradbeno rušitvenimi deli.</t>
  </si>
  <si>
    <t>Pri sistemu ogrevne vode je potrebno upoštevati praznjenje sistema.</t>
  </si>
  <si>
    <t>Vodovodne instalacije:</t>
  </si>
  <si>
    <t>Demontaža obstoječe hidroforne postaje s filtri, servis elementov, hramba na ustrezni lokaciji za čas obnove in ponovna montaža na novi lokaciji po zaključku gradbenih del</t>
  </si>
  <si>
    <t>kot npr. BEHA oz. enakovreden</t>
  </si>
  <si>
    <t>P8, vel. 679x83 mm, H= 400 mm, Pel= 800 W</t>
  </si>
  <si>
    <t>Električna radiator elektronskim termostatom, stenskim nosilcem in priključnim kablom z vtikačem, vključno z montažo</t>
  </si>
  <si>
    <t>- zunanja enota: MXZ-3D68VA</t>
  </si>
  <si>
    <t>Qh= 6,8 (2,9-8,4) kW</t>
  </si>
  <si>
    <t>Qg= 8,6 (2,6-10,6) kW</t>
  </si>
  <si>
    <t>Pel= 2,19 kW</t>
  </si>
  <si>
    <t>Qh= 2,5 (1,5-3,2) kW</t>
  </si>
  <si>
    <t>Qg= 2,9 (1,3-4,5) kW</t>
  </si>
  <si>
    <t>Vzr= 540 m3/h</t>
  </si>
  <si>
    <t>- daljinski upravljalnik za notranjo enoto (3x)</t>
  </si>
  <si>
    <t>- cevne povezave med zunanjo in notranjimi enotami iz bakrenih cevi izoliranih s parozaporno izolacijo, kopletno s spojnim materialom - cca 60 m (dim. cevi 6.35 in 9.52)</t>
  </si>
  <si>
    <t>s podatki:</t>
  </si>
  <si>
    <t>Lokalna prezračevalna naprava, z rekuperacijo</t>
  </si>
  <si>
    <t>napajanje iz 230V / 50 Hz</t>
  </si>
  <si>
    <t>filter odvod G3, dovod G3</t>
  </si>
  <si>
    <t>pretok zraka: 14-54 m3/h</t>
  </si>
  <si>
    <t>energijska učinkovitost: do 90 vračanja toplote, vračanja vlage</t>
  </si>
  <si>
    <t>upoštevati vrtanje preboja dim. DN160</t>
  </si>
  <si>
    <t>vključno s pločevinasto rešetko  (9802)</t>
  </si>
  <si>
    <t>z elementi:</t>
  </si>
  <si>
    <t>montažno ploščo</t>
  </si>
  <si>
    <t>keramičnim zbiralnikom toplote</t>
  </si>
  <si>
    <t>ventilatorsko enoto</t>
  </si>
  <si>
    <t>kot npr. ORCA PICO 50 ali enakovredna</t>
  </si>
  <si>
    <t>s teleskopsko cevjo DN150 dolžine do 100 cm/ vgradnjo v zid cca 64 cm</t>
  </si>
  <si>
    <t>DN150</t>
  </si>
  <si>
    <t>Strešna zaščitna kapa za zaključek kanala nad streho objekta, vključno s potrebno strešno obrobo in montažnim materialom</t>
  </si>
  <si>
    <t xml:space="preserve">Poučevanje investitorja-uporabnika z rokovanjem z  ventilacijskimi  instalacijami in napravami  </t>
  </si>
  <si>
    <t xml:space="preserve">Krogelni zaporna ventil za sanitarno vodo z navojnim priključkom, komplet, montažnim materialom </t>
  </si>
  <si>
    <t>DN25</t>
  </si>
  <si>
    <t>DN70</t>
  </si>
  <si>
    <t>Stenski tlačni grelnik sanitarne vode, prostornine 30 l, z električnim grelcem, z digitalnim prikazovalnikom nastavitev temperature vode do 75°C, zaščitno magnezijevo anodo proti koroziji, vključno z varnostno nepovratnim ventilom p=6 bar.</t>
  </si>
  <si>
    <t>Ponovna montaža hidroforne postaje s filtri, ter potrebnim tesnilnim in pritrdilnim materialom</t>
  </si>
  <si>
    <t>Cevovodi za odpadno vodo iz PP cevi, z natičnimi obojkami DIN 19560, D 40, tesnjeno s tesnilnim obročkom, polaganje v poslopjih. Vključno s fazonskimi kosi ter pritrditvijo cevi.</t>
  </si>
  <si>
    <t xml:space="preserve">Izvedba navezave na obstoječ rezervoar kapnice - zunanje instalacije </t>
  </si>
  <si>
    <t>Izvedba navezave na rezervoar kapnice</t>
  </si>
  <si>
    <t>izvedba prehoda skozi steno z ustreznim tesnenjem</t>
  </si>
  <si>
    <t>zaporni ventil DN25 s potrebnim tesnilnim in montažnim materialom</t>
  </si>
  <si>
    <t>Izvedba navezave na obstoječ razvod za okrepčevalnico</t>
  </si>
  <si>
    <t>Alkaten cev PE100, PN 12,5 dim. ɸ32</t>
  </si>
  <si>
    <t>Strojne instalacije</t>
  </si>
  <si>
    <t>Gradbena dela</t>
  </si>
  <si>
    <t>Rušitev asfalta in postavitev prvotnega stanja po zaključku strojnih del</t>
  </si>
  <si>
    <t>Strojni in delno ročni izkop jarka globine cca 120 cm širine do 70 cm za polaganje vodovodne cevi (upoštevati pripravo posteljice za polaganje cevi in ročno zasutje okrog položene cevi)</t>
  </si>
  <si>
    <t>Planiranje terena po zaključku instalacijskih del in vzpostavitev prvotnega stanja</t>
  </si>
  <si>
    <t>P15, vel. 1175x83 mm, H= 400 mm, Pel= 1500 W</t>
  </si>
  <si>
    <t>- notranja enota: SEZ-KD25VA (3x)</t>
  </si>
  <si>
    <t>Praznjenje sistema in demontaža obstoječih sanitarnih elementov in armature, ki so predmet odstranitve, sortiranje in odvoz na deponijo</t>
  </si>
  <si>
    <t>ɸ 32x3,0 (DN25)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</si>
</sst>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SIT&quot;\ #,##0_);\(&quot;SIT&quot;\ #,##0\)"/>
    <numFmt numFmtId="185" formatCode="#,##0.00;[Red]#,##0.00"/>
    <numFmt numFmtId="186" formatCode="_-* #.##0.00\ _S_I_T_-;\-* #.##0.00\ _S_I_T_-;_-* &quot;-&quot;??\ _S_I_T_-;_-@_-"/>
    <numFmt numFmtId="187" formatCode="0.0000"/>
    <numFmt numFmtId="188" formatCode="0.000"/>
    <numFmt numFmtId="189" formatCode="0.0"/>
    <numFmt numFmtId="190" formatCode="#,##0;[Red]#,##0"/>
    <numFmt numFmtId="191" formatCode="#,##0.000\ _€;\-#,##0.000\ _€"/>
    <numFmt numFmtId="192" formatCode="#,##0.0\ _€;\-#,##0.0\ _€"/>
    <numFmt numFmtId="193" formatCode="[$-424]d\.\ mmmm\ yyyy"/>
    <numFmt numFmtId="194" formatCode="_(* #,##0.00_);_(* \(#,##0.00\);_(* &quot;-&quot;??_);_(@_)"/>
    <numFmt numFmtId="195" formatCode="#,##0.00000_ ;\-#,##0.00000\ "/>
    <numFmt numFmtId="196" formatCode="#,##0.0"/>
    <numFmt numFmtId="197" formatCode="#,##0.000"/>
    <numFmt numFmtId="198" formatCode="#,##0.00;#,##0.00;"/>
  </numFmts>
  <fonts count="61">
    <font>
      <sz val="10"/>
      <name val="Arial"/>
      <family val="0"/>
    </font>
    <font>
      <sz val="10"/>
      <name val="Tahoma"/>
      <family val="2"/>
    </font>
    <font>
      <sz val="10"/>
      <name val="Helv"/>
      <family val="0"/>
    </font>
    <font>
      <b/>
      <sz val="10"/>
      <name val="Tahoma"/>
      <family val="2"/>
    </font>
    <font>
      <b/>
      <sz val="11"/>
      <name val="Tahoma"/>
      <family val="2"/>
    </font>
    <font>
      <sz val="8"/>
      <name val="Arial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sz val="8"/>
      <name val="SLO Arial"/>
      <family val="2"/>
    </font>
    <font>
      <b/>
      <sz val="8"/>
      <name val="Arial CE"/>
      <family val="2"/>
    </font>
    <font>
      <b/>
      <sz val="16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 CE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ahoma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3" fillId="0" borderId="6" applyNumberFormat="0" applyFill="0" applyAlignment="0" applyProtection="0"/>
    <xf numFmtId="0" fontId="54" fillId="30" borderId="7" applyNumberFormat="0" applyAlignment="0" applyProtection="0"/>
    <xf numFmtId="0" fontId="55" fillId="21" borderId="8" applyNumberFormat="0" applyAlignment="0" applyProtection="0"/>
    <xf numFmtId="0" fontId="56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8" applyNumberFormat="0" applyAlignment="0" applyProtection="0"/>
    <xf numFmtId="0" fontId="58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1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4" fontId="3" fillId="0" borderId="11" xfId="45" applyNumberFormat="1" applyFont="1" applyBorder="1" applyAlignment="1">
      <alignment vertical="top" wrapText="1"/>
      <protection/>
    </xf>
    <xf numFmtId="0" fontId="59" fillId="0" borderId="0" xfId="0" applyFont="1" applyAlignment="1">
      <alignment horizontal="left" vertical="top" wrapText="1"/>
    </xf>
    <xf numFmtId="0" fontId="59" fillId="0" borderId="0" xfId="0" applyFont="1" applyAlignment="1">
      <alignment horizontal="left" wrapText="1"/>
    </xf>
    <xf numFmtId="0" fontId="59" fillId="0" borderId="0" xfId="0" applyFont="1" applyAlignment="1">
      <alignment horizontal="center" wrapText="1"/>
    </xf>
    <xf numFmtId="4" fontId="4" fillId="0" borderId="0" xfId="0" applyNumberFormat="1" applyFont="1" applyAlignment="1">
      <alignment vertical="top" wrapText="1"/>
    </xf>
    <xf numFmtId="1" fontId="59" fillId="0" borderId="0" xfId="0" applyNumberFormat="1" applyFont="1" applyAlignment="1" quotePrefix="1">
      <alignment horizontal="left"/>
    </xf>
    <xf numFmtId="0" fontId="60" fillId="0" borderId="0" xfId="0" applyFont="1" applyAlignment="1">
      <alignment horizontal="left" vertical="top" wrapText="1"/>
    </xf>
    <xf numFmtId="1" fontId="60" fillId="0" borderId="0" xfId="0" applyNumberFormat="1" applyFont="1" applyAlignment="1">
      <alignment horizontal="left" vertical="top"/>
    </xf>
    <xf numFmtId="0" fontId="60" fillId="0" borderId="0" xfId="0" applyFont="1" applyAlignment="1">
      <alignment vertical="top" wrapText="1"/>
    </xf>
    <xf numFmtId="0" fontId="60" fillId="0" borderId="0" xfId="0" applyFont="1" applyAlignment="1">
      <alignment horizontal="left" wrapText="1"/>
    </xf>
    <xf numFmtId="0" fontId="60" fillId="0" borderId="0" xfId="0" applyFont="1" applyAlignment="1">
      <alignment horizontal="center" wrapText="1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vertical="top"/>
    </xf>
    <xf numFmtId="0" fontId="60" fillId="0" borderId="0" xfId="45" applyFont="1" applyAlignment="1">
      <alignment horizontal="left" wrapText="1"/>
      <protection/>
    </xf>
    <xf numFmtId="0" fontId="60" fillId="0" borderId="0" xfId="45" applyFont="1" applyAlignment="1">
      <alignment horizontal="left" vertical="center" wrapText="1"/>
      <protection/>
    </xf>
    <xf numFmtId="1" fontId="60" fillId="0" borderId="0" xfId="45" applyNumberFormat="1" applyFont="1" applyAlignment="1">
      <alignment horizontal="center" wrapText="1"/>
      <protection/>
    </xf>
    <xf numFmtId="4" fontId="1" fillId="0" borderId="0" xfId="45" applyNumberFormat="1" applyFont="1" applyAlignment="1">
      <alignment wrapText="1"/>
      <protection/>
    </xf>
    <xf numFmtId="4" fontId="14" fillId="0" borderId="0" xfId="45" applyNumberFormat="1" applyFont="1" applyAlignment="1">
      <alignment vertical="center" wrapText="1"/>
      <protection/>
    </xf>
    <xf numFmtId="0" fontId="60" fillId="0" borderId="12" xfId="45" applyFont="1" applyBorder="1" applyAlignment="1">
      <alignment horizontal="left" wrapText="1"/>
      <protection/>
    </xf>
    <xf numFmtId="0" fontId="60" fillId="0" borderId="12" xfId="45" applyFont="1" applyBorder="1" applyAlignment="1">
      <alignment horizontal="left" vertical="center" wrapText="1"/>
      <protection/>
    </xf>
    <xf numFmtId="1" fontId="60" fillId="0" borderId="12" xfId="45" applyNumberFormat="1" applyFont="1" applyBorder="1" applyAlignment="1">
      <alignment horizontal="center" wrapText="1"/>
      <protection/>
    </xf>
    <xf numFmtId="0" fontId="4" fillId="0" borderId="10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vertical="top" wrapText="1"/>
    </xf>
    <xf numFmtId="49" fontId="8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39" fontId="9" fillId="0" borderId="0" xfId="0" applyNumberFormat="1" applyFont="1" applyAlignment="1">
      <alignment horizontal="justify" vertical="top" wrapText="1"/>
    </xf>
    <xf numFmtId="39" fontId="8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1" fontId="4" fillId="0" borderId="0" xfId="0" applyNumberFormat="1" applyFont="1" applyAlignment="1" quotePrefix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4" fontId="6" fillId="0" borderId="0" xfId="62" applyNumberFormat="1" applyFont="1" applyAlignment="1">
      <alignment/>
    </xf>
    <xf numFmtId="4" fontId="6" fillId="0" borderId="0" xfId="62" applyNumberFormat="1" applyFont="1" applyAlignment="1">
      <alignment vertical="top"/>
    </xf>
    <xf numFmtId="1" fontId="4" fillId="0" borderId="0" xfId="0" applyNumberFormat="1" applyFont="1" applyAlignment="1" quotePrefix="1">
      <alignment horizontal="left"/>
    </xf>
    <xf numFmtId="16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45" applyFont="1" applyAlignment="1">
      <alignment horizontal="left" wrapText="1"/>
      <protection/>
    </xf>
    <xf numFmtId="0" fontId="1" fillId="0" borderId="0" xfId="45" applyFont="1" applyAlignment="1">
      <alignment horizontal="left" vertical="center" wrapText="1"/>
      <protection/>
    </xf>
    <xf numFmtId="1" fontId="1" fillId="0" borderId="0" xfId="45" applyNumberFormat="1" applyFont="1" applyAlignment="1">
      <alignment horizontal="center" wrapText="1"/>
      <protection/>
    </xf>
    <xf numFmtId="4" fontId="1" fillId="0" borderId="0" xfId="45" applyNumberFormat="1" applyFont="1" applyAlignment="1">
      <alignment vertical="center" wrapText="1"/>
      <protection/>
    </xf>
    <xf numFmtId="0" fontId="1" fillId="0" borderId="0" xfId="45" applyFont="1" applyAlignment="1">
      <alignment horizontal="left" vertical="top" wrapText="1"/>
      <protection/>
    </xf>
    <xf numFmtId="0" fontId="1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" fillId="33" borderId="0" xfId="0" applyFont="1" applyFill="1" applyAlignment="1">
      <alignment/>
    </xf>
    <xf numFmtId="4" fontId="1" fillId="0" borderId="0" xfId="45" applyNumberFormat="1" applyFont="1" applyAlignment="1">
      <alignment vertical="top" wrapText="1"/>
      <protection/>
    </xf>
    <xf numFmtId="0" fontId="60" fillId="0" borderId="0" xfId="45" applyFont="1" applyAlignment="1">
      <alignment horizontal="left" vertical="top" wrapText="1"/>
      <protection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4" fontId="13" fillId="0" borderId="0" xfId="45" applyNumberFormat="1" applyFont="1" applyAlignment="1">
      <alignment vertical="center" wrapText="1"/>
      <protection/>
    </xf>
    <xf numFmtId="0" fontId="1" fillId="0" borderId="0" xfId="0" applyFont="1" applyAlignment="1">
      <alignment horizontal="left" vertical="top"/>
    </xf>
    <xf numFmtId="0" fontId="3" fillId="0" borderId="0" xfId="0" applyFont="1" applyAlignment="1" quotePrefix="1">
      <alignment/>
    </xf>
    <xf numFmtId="0" fontId="1" fillId="0" borderId="0" xfId="0" applyFont="1" applyAlignment="1" quotePrefix="1">
      <alignment wrapText="1"/>
    </xf>
    <xf numFmtId="1" fontId="4" fillId="0" borderId="0" xfId="0" applyNumberFormat="1" applyFont="1" applyAlignment="1">
      <alignment horizontal="left" vertical="top"/>
    </xf>
    <xf numFmtId="0" fontId="3" fillId="0" borderId="0" xfId="0" applyFont="1" applyAlignment="1" quotePrefix="1">
      <alignment horizontal="left" vertical="top"/>
    </xf>
    <xf numFmtId="0" fontId="3" fillId="0" borderId="0" xfId="0" applyFont="1" applyAlignment="1">
      <alignment horizontal="left"/>
    </xf>
    <xf numFmtId="4" fontId="1" fillId="0" borderId="0" xfId="0" applyNumberFormat="1" applyFont="1" applyAlignment="1">
      <alignment vertical="top" wrapText="1"/>
    </xf>
    <xf numFmtId="0" fontId="60" fillId="0" borderId="0" xfId="0" applyFont="1" applyAlignment="1">
      <alignment horizontal="justify" vertical="top" wrapText="1"/>
    </xf>
    <xf numFmtId="0" fontId="0" fillId="33" borderId="0" xfId="0" applyFill="1" applyAlignment="1">
      <alignment vertical="top"/>
    </xf>
    <xf numFmtId="0" fontId="1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45" applyFont="1" applyAlignment="1" quotePrefix="1">
      <alignment horizontal="left" vertical="top" wrapText="1"/>
      <protection/>
    </xf>
    <xf numFmtId="0" fontId="1" fillId="0" borderId="0" xfId="45" applyFont="1" applyAlignment="1">
      <alignment horizontal="left" wrapText="1"/>
      <protection/>
    </xf>
    <xf numFmtId="0" fontId="3" fillId="0" borderId="0" xfId="0" applyFont="1" applyAlignment="1" quotePrefix="1">
      <alignment horizontal="left"/>
    </xf>
    <xf numFmtId="4" fontId="3" fillId="0" borderId="0" xfId="45" applyNumberFormat="1" applyFont="1" applyAlignment="1">
      <alignment vertical="top" wrapText="1"/>
      <protection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60" fillId="0" borderId="0" xfId="0" applyFont="1" applyAlignment="1">
      <alignment horizontal="left" vertical="top"/>
    </xf>
    <xf numFmtId="0" fontId="60" fillId="0" borderId="0" xfId="0" applyFont="1" applyAlignment="1">
      <alignment horizontal="justify" wrapText="1"/>
    </xf>
    <xf numFmtId="0" fontId="60" fillId="0" borderId="0" xfId="0" applyFont="1" applyAlignment="1">
      <alignment horizontal="center"/>
    </xf>
    <xf numFmtId="4" fontId="14" fillId="0" borderId="0" xfId="0" applyNumberFormat="1" applyFont="1" applyAlignment="1">
      <alignment horizontal="left" vertical="center" wrapText="1"/>
    </xf>
    <xf numFmtId="0" fontId="60" fillId="0" borderId="0" xfId="0" applyFont="1" applyAlignment="1">
      <alignment/>
    </xf>
    <xf numFmtId="0" fontId="60" fillId="0" borderId="0" xfId="0" applyFont="1" applyAlignment="1" quotePrefix="1">
      <alignment horizontal="left" vertical="top"/>
    </xf>
    <xf numFmtId="0" fontId="60" fillId="0" borderId="0" xfId="0" applyFont="1" applyAlignment="1">
      <alignment wrapText="1"/>
    </xf>
    <xf numFmtId="4" fontId="10" fillId="0" borderId="0" xfId="0" applyNumberFormat="1" applyFont="1" applyAlignment="1">
      <alignment/>
    </xf>
    <xf numFmtId="0" fontId="1" fillId="0" borderId="12" xfId="0" applyFont="1" applyBorder="1" applyAlignment="1" quotePrefix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4" fontId="3" fillId="0" borderId="13" xfId="0" applyNumberFormat="1" applyFont="1" applyBorder="1" applyAlignment="1">
      <alignment/>
    </xf>
    <xf numFmtId="0" fontId="60" fillId="0" borderId="0" xfId="45" applyFont="1" applyAlignment="1">
      <alignment horizontal="left" wrapText="1"/>
      <protection/>
    </xf>
    <xf numFmtId="1" fontId="60" fillId="0" borderId="0" xfId="45" applyNumberFormat="1" applyFont="1" applyAlignment="1">
      <alignment horizontal="center" wrapText="1"/>
      <protection/>
    </xf>
    <xf numFmtId="4" fontId="3" fillId="0" borderId="14" xfId="45" applyNumberFormat="1" applyFont="1" applyBorder="1" applyAlignment="1">
      <alignment vertical="top" wrapText="1"/>
      <protection/>
    </xf>
    <xf numFmtId="1" fontId="4" fillId="0" borderId="15" xfId="0" applyNumberFormat="1" applyFont="1" applyBorder="1" applyAlignment="1">
      <alignment horizontal="left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185" fontId="6" fillId="0" borderId="0" xfId="62" applyNumberFormat="1" applyFont="1" applyAlignment="1">
      <alignment vertical="top"/>
    </xf>
    <xf numFmtId="0" fontId="6" fillId="0" borderId="0" xfId="0" applyFont="1" applyAlignment="1" quotePrefix="1">
      <alignment horizontal="left" vertical="top"/>
    </xf>
    <xf numFmtId="0" fontId="12" fillId="0" borderId="0" xfId="0" applyFont="1" applyAlignment="1" quotePrefix="1">
      <alignment horizontal="left" vertical="top"/>
    </xf>
    <xf numFmtId="0" fontId="12" fillId="0" borderId="0" xfId="0" applyFont="1" applyAlignment="1">
      <alignment vertical="top" wrapText="1"/>
    </xf>
    <xf numFmtId="185" fontId="12" fillId="0" borderId="0" xfId="62" applyNumberFormat="1" applyFont="1" applyAlignment="1">
      <alignment vertical="top"/>
    </xf>
    <xf numFmtId="0" fontId="12" fillId="0" borderId="0" xfId="0" applyFont="1" applyAlignment="1">
      <alignment vertical="top"/>
    </xf>
    <xf numFmtId="1" fontId="59" fillId="0" borderId="0" xfId="0" applyNumberFormat="1" applyFont="1" applyAlignment="1">
      <alignment horizontal="left" vertical="top"/>
    </xf>
    <xf numFmtId="0" fontId="59" fillId="0" borderId="0" xfId="0" applyFont="1" applyAlignment="1">
      <alignment horizontal="center" vertical="top" wrapText="1"/>
    </xf>
    <xf numFmtId="0" fontId="1" fillId="0" borderId="0" xfId="45" applyFont="1" applyAlignment="1">
      <alignment horizontal="center" wrapText="1"/>
      <protection/>
    </xf>
    <xf numFmtId="1" fontId="3" fillId="0" borderId="0" xfId="45" applyNumberFormat="1" applyFont="1" applyAlignment="1">
      <alignment horizontal="right" wrapText="1"/>
      <protection/>
    </xf>
    <xf numFmtId="1" fontId="1" fillId="0" borderId="0" xfId="45" applyNumberFormat="1" applyFont="1" applyAlignment="1">
      <alignment horizontal="right" wrapText="1"/>
      <protection/>
    </xf>
    <xf numFmtId="4" fontId="38" fillId="0" borderId="0" xfId="0" applyNumberFormat="1" applyFont="1" applyAlignment="1">
      <alignment horizontal="right"/>
    </xf>
    <xf numFmtId="0" fontId="14" fillId="0" borderId="0" xfId="45" applyFont="1" applyAlignment="1">
      <alignment horizontal="left" vertical="top" wrapText="1"/>
      <protection/>
    </xf>
    <xf numFmtId="0" fontId="14" fillId="0" borderId="0" xfId="45" applyFont="1" applyAlignment="1">
      <alignment horizontal="left" vertical="center" wrapText="1"/>
      <protection/>
    </xf>
    <xf numFmtId="1" fontId="14" fillId="0" borderId="0" xfId="45" applyNumberFormat="1" applyFont="1" applyAlignment="1">
      <alignment horizontal="right" vertical="center" wrapText="1"/>
      <protection/>
    </xf>
    <xf numFmtId="0" fontId="1" fillId="33" borderId="0" xfId="0" applyFont="1" applyFill="1" applyAlignment="1">
      <alignment/>
    </xf>
    <xf numFmtId="0" fontId="14" fillId="0" borderId="0" xfId="45" applyFont="1" applyAlignment="1">
      <alignment horizontal="left" vertical="top" wrapText="1"/>
      <protection/>
    </xf>
    <xf numFmtId="1" fontId="14" fillId="0" borderId="0" xfId="45" applyNumberFormat="1" applyFont="1" applyAlignment="1">
      <alignment horizontal="right" vertical="top" wrapText="1"/>
      <protection/>
    </xf>
    <xf numFmtId="0" fontId="1" fillId="0" borderId="0" xfId="0" applyFont="1" applyAlignment="1">
      <alignment horizontal="right" vertical="top"/>
    </xf>
    <xf numFmtId="0" fontId="1" fillId="0" borderId="12" xfId="0" applyFont="1" applyBorder="1" applyAlignment="1">
      <alignment horizontal="right"/>
    </xf>
    <xf numFmtId="4" fontId="6" fillId="0" borderId="0" xfId="0" applyNumberFormat="1" applyFont="1" applyAlignment="1">
      <alignment vertical="top"/>
    </xf>
    <xf numFmtId="4" fontId="12" fillId="0" borderId="0" xfId="0" applyNumberFormat="1" applyFont="1" applyAlignment="1">
      <alignment vertical="top"/>
    </xf>
    <xf numFmtId="0" fontId="1" fillId="0" borderId="0" xfId="42" applyFont="1" applyAlignment="1">
      <alignment horizontal="center"/>
      <protection/>
    </xf>
    <xf numFmtId="0" fontId="1" fillId="0" borderId="0" xfId="43" applyFont="1" applyAlignment="1">
      <alignment horizontal="left" vertical="top"/>
      <protection/>
    </xf>
    <xf numFmtId="0" fontId="1" fillId="0" borderId="0" xfId="43" applyFont="1" applyAlignment="1">
      <alignment horizontal="justify" vertical="top" wrapText="1"/>
      <protection/>
    </xf>
    <xf numFmtId="0" fontId="1" fillId="0" borderId="0" xfId="43" applyFont="1" applyAlignment="1">
      <alignment horizontal="center" wrapText="1"/>
      <protection/>
    </xf>
    <xf numFmtId="4" fontId="39" fillId="0" borderId="0" xfId="0" applyNumberFormat="1" applyFont="1" applyAlignment="1">
      <alignment horizontal="right"/>
    </xf>
    <xf numFmtId="16" fontId="3" fillId="0" borderId="0" xfId="0" applyNumberFormat="1" applyFont="1" applyAlignment="1" quotePrefix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/>
    </xf>
    <xf numFmtId="4" fontId="12" fillId="0" borderId="18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15" fillId="0" borderId="13" xfId="45" applyNumberFormat="1" applyFont="1" applyBorder="1" applyAlignment="1">
      <alignment vertical="center" wrapText="1"/>
      <protection/>
    </xf>
    <xf numFmtId="4" fontId="17" fillId="0" borderId="0" xfId="42" applyNumberFormat="1" applyFont="1" applyAlignment="1">
      <alignment horizontal="right"/>
      <protection/>
    </xf>
    <xf numFmtId="4" fontId="17" fillId="0" borderId="19" xfId="42" applyNumberFormat="1" applyFont="1" applyBorder="1" applyAlignment="1">
      <alignment horizontal="right"/>
      <protection/>
    </xf>
    <xf numFmtId="4" fontId="38" fillId="0" borderId="19" xfId="0" applyNumberFormat="1" applyFont="1" applyBorder="1" applyAlignment="1">
      <alignment horizontal="right"/>
    </xf>
    <xf numFmtId="0" fontId="1" fillId="0" borderId="0" xfId="43" applyFont="1" applyAlignment="1">
      <alignment horizontal="left" wrapText="1"/>
      <protection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vertical="top"/>
    </xf>
    <xf numFmtId="4" fontId="1" fillId="0" borderId="0" xfId="45" applyNumberFormat="1" applyFont="1">
      <alignment/>
      <protection/>
    </xf>
    <xf numFmtId="4" fontId="1" fillId="0" borderId="12" xfId="45" applyNumberFormat="1" applyFont="1" applyBorder="1">
      <alignment/>
      <protection/>
    </xf>
    <xf numFmtId="0" fontId="1" fillId="0" borderId="0" xfId="45" applyFont="1" applyAlignment="1">
      <alignment horizontal="right"/>
      <protection/>
    </xf>
    <xf numFmtId="4" fontId="1" fillId="0" borderId="0" xfId="45" applyNumberFormat="1" applyFont="1" applyAlignment="1">
      <alignment horizontal="right"/>
      <protection/>
    </xf>
    <xf numFmtId="4" fontId="1" fillId="0" borderId="0" xfId="45" applyNumberFormat="1" applyFont="1" applyAlignment="1">
      <alignment vertical="top"/>
      <protection/>
    </xf>
    <xf numFmtId="4" fontId="1" fillId="0" borderId="0" xfId="43" applyNumberFormat="1" applyFont="1" applyAlignment="1">
      <alignment horizontal="right"/>
      <protection/>
    </xf>
    <xf numFmtId="4" fontId="1" fillId="0" borderId="20" xfId="45" applyNumberFormat="1" applyFont="1" applyBorder="1" applyAlignment="1">
      <alignment wrapText="1"/>
      <protection/>
    </xf>
    <xf numFmtId="4" fontId="12" fillId="0" borderId="21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1" fillId="0" borderId="18" xfId="0" applyFont="1" applyBorder="1" applyAlignment="1">
      <alignment horizontal="center"/>
    </xf>
    <xf numFmtId="4" fontId="1" fillId="0" borderId="12" xfId="45" applyNumberFormat="1" applyFont="1" applyBorder="1" applyAlignment="1">
      <alignment vertical="center" wrapText="1"/>
      <protection/>
    </xf>
    <xf numFmtId="1" fontId="1" fillId="0" borderId="0" xfId="45" applyNumberFormat="1" applyFont="1" applyAlignment="1">
      <alignment horizontal="center" vertical="center" wrapText="1"/>
      <protection/>
    </xf>
    <xf numFmtId="4" fontId="3" fillId="0" borderId="22" xfId="45" applyNumberFormat="1" applyFont="1" applyBorder="1" applyAlignment="1">
      <alignment vertical="center" wrapText="1"/>
      <protection/>
    </xf>
    <xf numFmtId="0" fontId="1" fillId="0" borderId="12" xfId="0" applyFont="1" applyBorder="1" applyAlignment="1" quotePrefix="1">
      <alignment wrapText="1"/>
    </xf>
    <xf numFmtId="4" fontId="1" fillId="0" borderId="12" xfId="0" applyNumberFormat="1" applyFont="1" applyBorder="1" applyAlignment="1">
      <alignment/>
    </xf>
    <xf numFmtId="1" fontId="1" fillId="0" borderId="0" xfId="45" applyNumberFormat="1" applyFont="1" applyAlignment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1" fillId="0" borderId="0" xfId="42" applyFont="1" applyAlignment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3" fontId="3" fillId="0" borderId="0" xfId="42" applyNumberFormat="1" applyFont="1" applyAlignment="1">
      <alignment horizontal="center"/>
      <protection/>
    </xf>
    <xf numFmtId="0" fontId="0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right" vertical="center" wrapText="1"/>
    </xf>
    <xf numFmtId="0" fontId="10" fillId="0" borderId="23" xfId="0" applyFont="1" applyBorder="1" applyAlignment="1" quotePrefix="1">
      <alignment horizontal="left"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 horizontal="center"/>
    </xf>
    <xf numFmtId="4" fontId="10" fillId="0" borderId="26" xfId="45" applyNumberFormat="1" applyFont="1" applyBorder="1" applyAlignment="1">
      <alignment wrapText="1"/>
      <protection/>
    </xf>
    <xf numFmtId="4" fontId="3" fillId="0" borderId="25" xfId="45" applyNumberFormat="1" applyFont="1" applyBorder="1" applyAlignment="1">
      <alignment vertical="top" wrapText="1"/>
      <protection/>
    </xf>
    <xf numFmtId="1" fontId="4" fillId="0" borderId="27" xfId="0" applyNumberFormat="1" applyFont="1" applyBorder="1" applyAlignment="1">
      <alignment horizontal="left"/>
    </xf>
    <xf numFmtId="0" fontId="4" fillId="0" borderId="28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wrapText="1"/>
    </xf>
    <xf numFmtId="0" fontId="4" fillId="0" borderId="14" xfId="0" applyFont="1" applyBorder="1" applyAlignment="1">
      <alignment horizontal="center" wrapText="1"/>
    </xf>
    <xf numFmtId="4" fontId="1" fillId="0" borderId="29" xfId="45" applyNumberFormat="1" applyFont="1" applyBorder="1" applyAlignment="1">
      <alignment wrapText="1"/>
      <protection/>
    </xf>
    <xf numFmtId="1" fontId="4" fillId="0" borderId="30" xfId="0" applyNumberFormat="1" applyFont="1" applyBorder="1" applyAlignment="1">
      <alignment horizontal="left"/>
    </xf>
    <xf numFmtId="0" fontId="4" fillId="0" borderId="31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wrapText="1"/>
    </xf>
    <xf numFmtId="0" fontId="4" fillId="0" borderId="32" xfId="0" applyFont="1" applyBorder="1" applyAlignment="1">
      <alignment horizontal="center" wrapText="1"/>
    </xf>
    <xf numFmtId="4" fontId="1" fillId="0" borderId="33" xfId="45" applyNumberFormat="1" applyFont="1" applyBorder="1" applyAlignment="1">
      <alignment wrapText="1"/>
      <protection/>
    </xf>
    <xf numFmtId="4" fontId="3" fillId="0" borderId="32" xfId="45" applyNumberFormat="1" applyFont="1" applyBorder="1" applyAlignment="1">
      <alignment vertical="top" wrapText="1"/>
      <protection/>
    </xf>
  </cellXfs>
  <cellStyles count="54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 2 2" xfId="42"/>
    <cellStyle name="Navadno 4" xfId="43"/>
    <cellStyle name="Navadno 9" xfId="44"/>
    <cellStyle name="Navadno_List1" xfId="45"/>
    <cellStyle name="Nevtralno" xfId="46"/>
    <cellStyle name="Followed Hyperlink" xfId="47"/>
    <cellStyle name="Percent" xfId="48"/>
    <cellStyle name="Opomba" xfId="49"/>
    <cellStyle name="Opozorilo" xfId="50"/>
    <cellStyle name="Pojasnjevalno besedilo" xfId="51"/>
    <cellStyle name="Poudarek1" xfId="52"/>
    <cellStyle name="Poudarek2" xfId="53"/>
    <cellStyle name="Poudarek3" xfId="54"/>
    <cellStyle name="Poudarek4" xfId="55"/>
    <cellStyle name="Poudarek5" xfId="56"/>
    <cellStyle name="Poudarek6" xfId="57"/>
    <cellStyle name="Povezana celica" xfId="58"/>
    <cellStyle name="Preveri celico" xfId="59"/>
    <cellStyle name="Računanje" xfId="60"/>
    <cellStyle name="Slabo" xfId="61"/>
    <cellStyle name="Currency" xfId="62"/>
    <cellStyle name="Currency [0]" xfId="63"/>
    <cellStyle name="Comma" xfId="64"/>
    <cellStyle name="Comma [0]" xfId="65"/>
    <cellStyle name="Vnos" xfId="66"/>
    <cellStyle name="Vsot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25</xdr:row>
      <xdr:rowOff>0</xdr:rowOff>
    </xdr:from>
    <xdr:ext cx="180975" cy="400050"/>
    <xdr:sp fLocksText="0">
      <xdr:nvSpPr>
        <xdr:cNvPr id="1" name="PoljeZBesedilom 1"/>
        <xdr:cNvSpPr txBox="1">
          <a:spLocks noChangeArrowheads="1"/>
        </xdr:cNvSpPr>
      </xdr:nvSpPr>
      <xdr:spPr>
        <a:xfrm>
          <a:off x="6657975" y="1209675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114300</xdr:colOff>
      <xdr:row>25</xdr:row>
      <xdr:rowOff>0</xdr:rowOff>
    </xdr:from>
    <xdr:ext cx="180975" cy="400050"/>
    <xdr:sp fLocksText="0">
      <xdr:nvSpPr>
        <xdr:cNvPr id="2" name="PoljeZBesedilom 2"/>
        <xdr:cNvSpPr txBox="1">
          <a:spLocks noChangeArrowheads="1"/>
        </xdr:cNvSpPr>
      </xdr:nvSpPr>
      <xdr:spPr>
        <a:xfrm>
          <a:off x="4772025" y="1209675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0975" cy="400050"/>
    <xdr:sp fLocksText="0">
      <xdr:nvSpPr>
        <xdr:cNvPr id="3" name="PoljeZBesedilom 3"/>
        <xdr:cNvSpPr txBox="1">
          <a:spLocks noChangeArrowheads="1"/>
        </xdr:cNvSpPr>
      </xdr:nvSpPr>
      <xdr:spPr>
        <a:xfrm>
          <a:off x="6657975" y="1209675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0975" cy="400050"/>
    <xdr:sp fLocksText="0">
      <xdr:nvSpPr>
        <xdr:cNvPr id="4" name="PoljeZBesedilom 4"/>
        <xdr:cNvSpPr txBox="1">
          <a:spLocks noChangeArrowheads="1"/>
        </xdr:cNvSpPr>
      </xdr:nvSpPr>
      <xdr:spPr>
        <a:xfrm>
          <a:off x="6657975" y="1209675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0975" cy="400050"/>
    <xdr:sp fLocksText="0">
      <xdr:nvSpPr>
        <xdr:cNvPr id="5" name="PoljeZBesedilom 5"/>
        <xdr:cNvSpPr txBox="1">
          <a:spLocks noChangeArrowheads="1"/>
        </xdr:cNvSpPr>
      </xdr:nvSpPr>
      <xdr:spPr>
        <a:xfrm>
          <a:off x="6657975" y="1209675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0975" cy="400050"/>
    <xdr:sp fLocksText="0">
      <xdr:nvSpPr>
        <xdr:cNvPr id="6" name="PoljeZBesedilom 6"/>
        <xdr:cNvSpPr txBox="1">
          <a:spLocks noChangeArrowheads="1"/>
        </xdr:cNvSpPr>
      </xdr:nvSpPr>
      <xdr:spPr>
        <a:xfrm>
          <a:off x="6657975" y="1209675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02"/>
  <sheetViews>
    <sheetView showZeros="0" tabSelected="1" view="pageBreakPreview" zoomScale="80" zoomScaleNormal="80" zoomScaleSheetLayoutView="80" workbookViewId="0" topLeftCell="A1">
      <selection activeCell="K14" sqref="K14"/>
    </sheetView>
  </sheetViews>
  <sheetFormatPr defaultColWidth="9.140625" defaultRowHeight="12.75"/>
  <cols>
    <col min="1" max="1" width="6.8515625" style="51" customWidth="1"/>
    <col min="2" max="2" width="47.7109375" style="1" customWidth="1"/>
    <col min="3" max="3" width="8.421875" style="1" customWidth="1"/>
    <col min="4" max="4" width="6.8515625" style="52" customWidth="1"/>
    <col min="5" max="5" width="15.57421875" style="17" customWidth="1"/>
    <col min="6" max="6" width="14.421875" style="17" customWidth="1"/>
    <col min="7" max="7" width="14.421875" style="0" customWidth="1"/>
    <col min="8" max="41" width="8.8515625" style="0" customWidth="1"/>
    <col min="42" max="16384" width="9.140625" style="1" customWidth="1"/>
  </cols>
  <sheetData>
    <row r="1" spans="1:41" s="36" customFormat="1" ht="14.25">
      <c r="A1" s="31"/>
      <c r="B1" s="32"/>
      <c r="C1" s="33"/>
      <c r="D1" s="34"/>
      <c r="E1" s="35" t="s">
        <v>49</v>
      </c>
      <c r="F1" s="3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1" s="36" customFormat="1" ht="14.25">
      <c r="A2" s="31" t="s">
        <v>50</v>
      </c>
      <c r="B2" s="37" t="s">
        <v>51</v>
      </c>
      <c r="C2" s="38" t="s">
        <v>52</v>
      </c>
      <c r="D2" s="34" t="s">
        <v>53</v>
      </c>
      <c r="E2" s="39" t="s">
        <v>54</v>
      </c>
      <c r="F2" s="35" t="s">
        <v>55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s="3" customFormat="1" ht="27.75" customHeight="1">
      <c r="A3" s="40" t="s">
        <v>41</v>
      </c>
      <c r="B3" s="41" t="s">
        <v>88</v>
      </c>
      <c r="C3" s="42"/>
      <c r="D3" s="43"/>
      <c r="E3" s="152"/>
      <c r="F3" s="10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s="3" customFormat="1" ht="15" customHeight="1">
      <c r="A4" s="44"/>
      <c r="B4" s="41"/>
      <c r="C4" s="42"/>
      <c r="D4" s="43"/>
      <c r="E4" s="152"/>
      <c r="F4" s="10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6" s="3" customFormat="1" ht="45" customHeight="1">
      <c r="A5" s="112" t="s">
        <v>0</v>
      </c>
      <c r="B5" s="113" t="s">
        <v>72</v>
      </c>
      <c r="C5" s="114"/>
      <c r="D5" s="114"/>
      <c r="F5" s="134"/>
    </row>
    <row r="6" spans="1:6" s="3" customFormat="1" ht="88.5" customHeight="1">
      <c r="A6" s="112" t="s">
        <v>2</v>
      </c>
      <c r="B6" s="113" t="s">
        <v>73</v>
      </c>
      <c r="C6" s="114"/>
      <c r="D6" s="114"/>
      <c r="F6" s="134"/>
    </row>
    <row r="7" spans="1:6" s="3" customFormat="1" ht="31.5" customHeight="1">
      <c r="A7" s="112" t="s">
        <v>3</v>
      </c>
      <c r="B7" s="113" t="s">
        <v>99</v>
      </c>
      <c r="C7" s="114"/>
      <c r="D7" s="114"/>
      <c r="F7" s="134"/>
    </row>
    <row r="8" spans="1:6" s="3" customFormat="1" ht="28.5" customHeight="1">
      <c r="A8" s="112" t="s">
        <v>4</v>
      </c>
      <c r="B8" s="113" t="s">
        <v>23</v>
      </c>
      <c r="C8" s="114"/>
      <c r="D8" s="114"/>
      <c r="F8" s="134"/>
    </row>
    <row r="9" spans="1:6" s="3" customFormat="1" ht="24.75" customHeight="1">
      <c r="A9" s="112" t="s">
        <v>5</v>
      </c>
      <c r="B9" s="113" t="s">
        <v>24</v>
      </c>
      <c r="C9" s="114"/>
      <c r="D9" s="114"/>
      <c r="F9" s="134"/>
    </row>
    <row r="10" spans="1:6" s="3" customFormat="1" ht="18" customHeight="1">
      <c r="A10" s="115" t="s">
        <v>13</v>
      </c>
      <c r="B10" s="3" t="s">
        <v>25</v>
      </c>
      <c r="C10" s="114"/>
      <c r="D10" s="114"/>
      <c r="F10" s="134"/>
    </row>
    <row r="11" spans="1:6" s="3" customFormat="1" ht="72.75" customHeight="1">
      <c r="A11" s="115" t="s">
        <v>13</v>
      </c>
      <c r="B11" s="113" t="s">
        <v>26</v>
      </c>
      <c r="C11" s="114"/>
      <c r="D11" s="114"/>
      <c r="F11" s="134"/>
    </row>
    <row r="12" spans="1:6" s="3" customFormat="1" ht="30" customHeight="1">
      <c r="A12" s="115" t="s">
        <v>13</v>
      </c>
      <c r="B12" s="113" t="s">
        <v>27</v>
      </c>
      <c r="C12" s="114"/>
      <c r="D12" s="114"/>
      <c r="F12" s="134"/>
    </row>
    <row r="13" spans="1:6" s="3" customFormat="1" ht="68.25" customHeight="1">
      <c r="A13" s="115" t="s">
        <v>13</v>
      </c>
      <c r="B13" s="113" t="s">
        <v>28</v>
      </c>
      <c r="C13" s="114"/>
      <c r="D13" s="114"/>
      <c r="F13" s="134"/>
    </row>
    <row r="14" spans="1:6" s="3" customFormat="1" ht="42.75" customHeight="1">
      <c r="A14" s="115" t="s">
        <v>13</v>
      </c>
      <c r="B14" s="113" t="s">
        <v>29</v>
      </c>
      <c r="C14" s="114"/>
      <c r="D14" s="114"/>
      <c r="F14" s="134"/>
    </row>
    <row r="15" spans="1:6" s="3" customFormat="1" ht="56.25" customHeight="1">
      <c r="A15" s="115" t="s">
        <v>13</v>
      </c>
      <c r="B15" s="113" t="s">
        <v>30</v>
      </c>
      <c r="C15" s="114"/>
      <c r="D15" s="114"/>
      <c r="F15" s="134"/>
    </row>
    <row r="16" spans="1:6" s="3" customFormat="1" ht="15" customHeight="1">
      <c r="A16" s="115" t="s">
        <v>13</v>
      </c>
      <c r="B16" s="113" t="s">
        <v>31</v>
      </c>
      <c r="C16" s="114"/>
      <c r="D16" s="114"/>
      <c r="F16" s="134"/>
    </row>
    <row r="17" spans="1:6" s="3" customFormat="1" ht="89.25">
      <c r="A17" s="115" t="s">
        <v>13</v>
      </c>
      <c r="B17" s="113" t="s">
        <v>32</v>
      </c>
      <c r="C17" s="114"/>
      <c r="D17" s="114"/>
      <c r="F17" s="134"/>
    </row>
    <row r="18" spans="1:6" s="3" customFormat="1" ht="54" customHeight="1">
      <c r="A18" s="115" t="s">
        <v>13</v>
      </c>
      <c r="B18" s="113" t="s">
        <v>33</v>
      </c>
      <c r="C18" s="114"/>
      <c r="D18" s="114"/>
      <c r="F18" s="134"/>
    </row>
    <row r="19" spans="1:6" s="3" customFormat="1" ht="27.75" customHeight="1">
      <c r="A19" s="115" t="s">
        <v>13</v>
      </c>
      <c r="B19" s="113" t="s">
        <v>34</v>
      </c>
      <c r="C19" s="114"/>
      <c r="D19" s="114"/>
      <c r="F19" s="134"/>
    </row>
    <row r="20" spans="1:6" s="3" customFormat="1" ht="36.75" customHeight="1">
      <c r="A20" s="115" t="s">
        <v>13</v>
      </c>
      <c r="B20" s="113" t="s">
        <v>35</v>
      </c>
      <c r="C20" s="114"/>
      <c r="D20" s="114"/>
      <c r="F20" s="134"/>
    </row>
    <row r="21" spans="1:6" s="3" customFormat="1" ht="50.25" customHeight="1">
      <c r="A21" s="115" t="s">
        <v>13</v>
      </c>
      <c r="B21" s="113" t="s">
        <v>36</v>
      </c>
      <c r="C21" s="114"/>
      <c r="D21" s="114"/>
      <c r="F21" s="134"/>
    </row>
    <row r="22" spans="1:6" s="3" customFormat="1" ht="25.5">
      <c r="A22" s="115" t="s">
        <v>13</v>
      </c>
      <c r="B22" s="113" t="s">
        <v>74</v>
      </c>
      <c r="C22" s="114"/>
      <c r="D22" s="114"/>
      <c r="F22" s="134"/>
    </row>
    <row r="23" spans="1:4" s="3" customFormat="1" ht="38.25">
      <c r="A23" s="115" t="s">
        <v>13</v>
      </c>
      <c r="B23" s="113" t="s">
        <v>86</v>
      </c>
      <c r="C23" s="114"/>
      <c r="D23" s="114"/>
    </row>
    <row r="24" spans="1:4" s="3" customFormat="1" ht="25.5">
      <c r="A24" s="115" t="s">
        <v>13</v>
      </c>
      <c r="B24" s="113" t="s">
        <v>87</v>
      </c>
      <c r="C24" s="114"/>
      <c r="D24" s="114"/>
    </row>
    <row r="25" spans="1:6" s="119" customFormat="1" ht="12.75" customHeight="1">
      <c r="A25" s="116"/>
      <c r="B25" s="117"/>
      <c r="C25" s="118"/>
      <c r="D25" s="118"/>
      <c r="F25" s="135"/>
    </row>
    <row r="26" spans="1:41" s="36" customFormat="1" ht="38.25">
      <c r="A26" s="29"/>
      <c r="B26" s="30" t="s">
        <v>75</v>
      </c>
      <c r="C26" s="28"/>
      <c r="D26" s="45"/>
      <c r="E26" s="46"/>
      <c r="F26" s="47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36" customFormat="1" ht="51">
      <c r="A27" s="29"/>
      <c r="B27" s="30" t="s">
        <v>61</v>
      </c>
      <c r="C27" s="28"/>
      <c r="D27" s="45"/>
      <c r="E27" s="46"/>
      <c r="F27" s="4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36" customFormat="1" ht="19.5" customHeight="1">
      <c r="A28" s="29"/>
      <c r="B28" s="30"/>
      <c r="C28" s="28"/>
      <c r="D28" s="45"/>
      <c r="E28" s="46"/>
      <c r="F28" s="47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2" customFormat="1" ht="21.75" customHeight="1">
      <c r="A29" s="120" t="s">
        <v>0</v>
      </c>
      <c r="B29" s="7" t="s">
        <v>64</v>
      </c>
      <c r="C29" s="7"/>
      <c r="D29" s="121"/>
      <c r="E29" s="153"/>
      <c r="F29" s="10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6" ht="25.5">
      <c r="A30" s="11"/>
      <c r="B30" s="12" t="s">
        <v>100</v>
      </c>
      <c r="C30" s="8"/>
      <c r="D30" s="9"/>
      <c r="E30" s="152"/>
      <c r="F30" s="10"/>
    </row>
    <row r="31" spans="1:6" ht="43.5" customHeight="1">
      <c r="A31" s="11"/>
      <c r="B31" s="12" t="s">
        <v>65</v>
      </c>
      <c r="C31" s="8"/>
      <c r="D31" s="9"/>
      <c r="E31" s="152"/>
      <c r="F31" s="10"/>
    </row>
    <row r="32" spans="1:6" ht="25.5">
      <c r="A32" s="11"/>
      <c r="B32" s="12" t="s">
        <v>101</v>
      </c>
      <c r="C32" s="8"/>
      <c r="D32" s="9"/>
      <c r="E32" s="152"/>
      <c r="F32" s="10"/>
    </row>
    <row r="33" spans="1:6" ht="15" customHeight="1">
      <c r="A33" s="11"/>
      <c r="B33" s="12"/>
      <c r="C33" s="8"/>
      <c r="D33" s="9"/>
      <c r="E33" s="152"/>
      <c r="F33" s="10"/>
    </row>
    <row r="34" spans="1:41" s="2" customFormat="1" ht="12.75">
      <c r="A34" s="13"/>
      <c r="B34" s="14" t="s">
        <v>102</v>
      </c>
      <c r="C34" s="15"/>
      <c r="D34" s="16"/>
      <c r="E34" s="17"/>
      <c r="F34" s="18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41" s="2" customFormat="1" ht="38.25">
      <c r="A35" s="13"/>
      <c r="B35" s="14" t="s">
        <v>152</v>
      </c>
      <c r="C35" s="15"/>
      <c r="D35" s="16"/>
      <c r="E35" s="17"/>
      <c r="F35" s="18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41" s="2" customFormat="1" ht="51">
      <c r="A36" s="13"/>
      <c r="B36" s="14" t="s">
        <v>103</v>
      </c>
      <c r="C36" s="15"/>
      <c r="D36" s="16"/>
      <c r="E36" s="17"/>
      <c r="F36" s="18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6" ht="12.75">
      <c r="A37" s="19"/>
      <c r="B37" s="20" t="s">
        <v>12</v>
      </c>
      <c r="C37" s="19" t="s">
        <v>44</v>
      </c>
      <c r="D37" s="21">
        <v>20</v>
      </c>
      <c r="E37" s="154"/>
      <c r="F37" s="23">
        <f>D37*E37</f>
        <v>0</v>
      </c>
    </row>
    <row r="38" spans="1:6" ht="13.5" thickBot="1">
      <c r="A38" s="24"/>
      <c r="B38" s="25"/>
      <c r="C38" s="24"/>
      <c r="D38" s="26"/>
      <c r="E38" s="155"/>
      <c r="F38" s="23"/>
    </row>
    <row r="39" spans="1:6" ht="13.5" thickBot="1">
      <c r="A39" s="19"/>
      <c r="B39" s="20"/>
      <c r="C39" s="19"/>
      <c r="D39" s="21"/>
      <c r="E39" s="154"/>
      <c r="F39" s="147">
        <f>SUM(F34:F38)</f>
        <v>0</v>
      </c>
    </row>
    <row r="40" spans="1:41" s="36" customFormat="1" ht="14.25" customHeight="1">
      <c r="A40" s="29"/>
      <c r="B40" s="30"/>
      <c r="C40" s="28"/>
      <c r="D40" s="45"/>
      <c r="E40" s="46"/>
      <c r="F40" s="47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6" ht="14.25">
      <c r="A41" s="44" t="s">
        <v>2</v>
      </c>
      <c r="B41" s="41" t="s">
        <v>85</v>
      </c>
      <c r="C41" s="42"/>
      <c r="D41" s="43"/>
      <c r="E41" s="152"/>
      <c r="F41" s="10"/>
    </row>
    <row r="42" spans="1:6" ht="14.25">
      <c r="A42" s="48"/>
      <c r="B42" s="41"/>
      <c r="C42" s="42"/>
      <c r="D42" s="43"/>
      <c r="E42" s="152"/>
      <c r="F42" s="10"/>
    </row>
    <row r="43" spans="1:3" ht="12.75">
      <c r="A43" s="49" t="s">
        <v>57</v>
      </c>
      <c r="B43" s="50" t="s">
        <v>76</v>
      </c>
      <c r="C43" s="51"/>
    </row>
    <row r="44" spans="1:3" ht="12.75">
      <c r="A44" s="49"/>
      <c r="B44" s="50"/>
      <c r="C44" s="51"/>
    </row>
    <row r="45" spans="1:6" ht="38.25">
      <c r="A45" s="61" t="s">
        <v>0</v>
      </c>
      <c r="B45" s="61" t="s">
        <v>106</v>
      </c>
      <c r="C45" s="122"/>
      <c r="D45" s="123"/>
      <c r="E45" s="156"/>
      <c r="F45" s="146"/>
    </row>
    <row r="46" spans="1:6" ht="12.75">
      <c r="A46" s="61"/>
      <c r="B46" s="61" t="s">
        <v>104</v>
      </c>
      <c r="C46" s="122"/>
      <c r="D46" s="123"/>
      <c r="E46" s="156"/>
      <c r="F46" s="146"/>
    </row>
    <row r="47" spans="1:6" ht="15">
      <c r="A47" s="61"/>
      <c r="B47" s="61" t="s">
        <v>105</v>
      </c>
      <c r="C47" s="57" t="s">
        <v>1</v>
      </c>
      <c r="D47" s="165">
        <v>1</v>
      </c>
      <c r="E47" s="157"/>
      <c r="F47" s="125">
        <f>+E47*D47</f>
        <v>0</v>
      </c>
    </row>
    <row r="48" spans="1:6" ht="15">
      <c r="A48" s="61"/>
      <c r="B48" s="61" t="s">
        <v>150</v>
      </c>
      <c r="C48" s="57" t="s">
        <v>1</v>
      </c>
      <c r="D48" s="165">
        <v>1</v>
      </c>
      <c r="E48" s="157"/>
      <c r="F48" s="125">
        <f>+E48*D48</f>
        <v>0</v>
      </c>
    </row>
    <row r="49" spans="1:6" ht="15">
      <c r="A49" s="61"/>
      <c r="B49" s="61"/>
      <c r="C49" s="122"/>
      <c r="D49" s="124"/>
      <c r="E49" s="157"/>
      <c r="F49" s="125"/>
    </row>
    <row r="50" spans="1:41" s="64" customFormat="1" ht="12.75">
      <c r="A50" s="51" t="s">
        <v>2</v>
      </c>
      <c r="B50" s="1" t="s">
        <v>43</v>
      </c>
      <c r="C50" s="1"/>
      <c r="D50" s="52"/>
      <c r="E50" s="154"/>
      <c r="F50" s="18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64" customFormat="1" ht="13.5" thickBot="1">
      <c r="A51" s="104"/>
      <c r="B51" s="105"/>
      <c r="C51" s="105" t="s">
        <v>42</v>
      </c>
      <c r="D51" s="106">
        <v>1</v>
      </c>
      <c r="E51" s="155"/>
      <c r="F51" s="164">
        <f>D51*E51</f>
        <v>0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3:6" ht="19.5" customHeight="1" thickBot="1">
      <c r="C52" s="51"/>
      <c r="F52" s="107">
        <f>SUM(F47:F51)</f>
        <v>0</v>
      </c>
    </row>
    <row r="53" spans="1:5" ht="12.75">
      <c r="A53" s="49" t="s">
        <v>89</v>
      </c>
      <c r="B53" s="68" t="s">
        <v>77</v>
      </c>
      <c r="E53" s="154"/>
    </row>
    <row r="54" spans="1:5" ht="12.75">
      <c r="A54" s="49"/>
      <c r="B54" s="68"/>
      <c r="E54" s="154"/>
    </row>
    <row r="55" spans="1:5" ht="114.75">
      <c r="A55" s="53" t="s">
        <v>0</v>
      </c>
      <c r="B55" s="69" t="s">
        <v>78</v>
      </c>
      <c r="C55" s="55"/>
      <c r="D55" s="56"/>
      <c r="E55" s="154"/>
    </row>
    <row r="56" spans="1:6" ht="12.75">
      <c r="A56" s="61"/>
      <c r="B56" s="58" t="s">
        <v>66</v>
      </c>
      <c r="C56" s="57"/>
      <c r="D56" s="59"/>
      <c r="E56" s="154"/>
      <c r="F56" s="70"/>
    </row>
    <row r="57" spans="1:5" ht="12.75">
      <c r="A57" s="71"/>
      <c r="B57" s="1" t="s">
        <v>45</v>
      </c>
      <c r="E57" s="154"/>
    </row>
    <row r="58" spans="1:5" ht="12.75">
      <c r="A58" s="71"/>
      <c r="B58" s="72" t="s">
        <v>107</v>
      </c>
      <c r="E58" s="154"/>
    </row>
    <row r="59" spans="1:5" ht="12.75">
      <c r="A59" s="71"/>
      <c r="B59" s="1" t="s">
        <v>108</v>
      </c>
      <c r="E59" s="154"/>
    </row>
    <row r="60" spans="1:5" ht="12.75">
      <c r="A60" s="71"/>
      <c r="B60" s="1" t="s">
        <v>109</v>
      </c>
      <c r="E60" s="154"/>
    </row>
    <row r="61" spans="1:5" ht="12.75">
      <c r="A61" s="71"/>
      <c r="B61" s="1" t="s">
        <v>110</v>
      </c>
      <c r="E61" s="154"/>
    </row>
    <row r="62" spans="1:5" ht="12.75">
      <c r="A62" s="71"/>
      <c r="B62" s="1" t="s">
        <v>79</v>
      </c>
      <c r="E62" s="154"/>
    </row>
    <row r="63" spans="1:5" ht="12.75">
      <c r="A63" s="71"/>
      <c r="B63" s="1" t="s">
        <v>80</v>
      </c>
      <c r="E63" s="154"/>
    </row>
    <row r="64" spans="1:5" ht="12.75">
      <c r="A64" s="71"/>
      <c r="B64" s="72" t="s">
        <v>151</v>
      </c>
      <c r="E64" s="154"/>
    </row>
    <row r="65" spans="1:5" ht="12.75">
      <c r="A65" s="71"/>
      <c r="B65" s="1" t="s">
        <v>111</v>
      </c>
      <c r="E65" s="154"/>
    </row>
    <row r="66" spans="1:5" ht="12.75">
      <c r="A66" s="71"/>
      <c r="B66" s="1" t="s">
        <v>112</v>
      </c>
      <c r="E66" s="154"/>
    </row>
    <row r="67" spans="1:5" ht="12.75">
      <c r="A67" s="71"/>
      <c r="B67" s="1" t="s">
        <v>113</v>
      </c>
      <c r="E67" s="154"/>
    </row>
    <row r="68" spans="1:5" ht="12.75">
      <c r="A68" s="71"/>
      <c r="B68" s="1" t="s">
        <v>47</v>
      </c>
      <c r="E68" s="154"/>
    </row>
    <row r="69" spans="1:5" ht="51">
      <c r="A69" s="71"/>
      <c r="B69" s="73" t="s">
        <v>115</v>
      </c>
      <c r="E69" s="154"/>
    </row>
    <row r="70" spans="1:41" s="64" customFormat="1" ht="25.5">
      <c r="A70" s="71"/>
      <c r="B70" s="73" t="s">
        <v>81</v>
      </c>
      <c r="C70" s="1"/>
      <c r="D70" s="52"/>
      <c r="E70" s="154"/>
      <c r="F70" s="17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</row>
    <row r="71" spans="1:41" s="64" customFormat="1" ht="12.75">
      <c r="A71" s="71"/>
      <c r="B71" s="73" t="s">
        <v>114</v>
      </c>
      <c r="C71" s="1"/>
      <c r="D71" s="52"/>
      <c r="E71" s="154"/>
      <c r="F71" s="17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</row>
    <row r="72" spans="1:41" s="64" customFormat="1" ht="25.5">
      <c r="A72" s="71"/>
      <c r="B72" s="73" t="s">
        <v>82</v>
      </c>
      <c r="C72" s="1"/>
      <c r="D72" s="52"/>
      <c r="E72" s="154"/>
      <c r="F72" s="17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</row>
    <row r="73" spans="1:41" s="64" customFormat="1" ht="12.75">
      <c r="A73" s="71"/>
      <c r="B73" s="1"/>
      <c r="C73" s="1"/>
      <c r="D73" s="52"/>
      <c r="E73" s="154"/>
      <c r="F73" s="17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</row>
    <row r="74" spans="1:41" s="64" customFormat="1" ht="12.75">
      <c r="A74" s="71"/>
      <c r="B74" s="1" t="s">
        <v>48</v>
      </c>
      <c r="C74" s="1" t="s">
        <v>1</v>
      </c>
      <c r="D74" s="52">
        <v>1</v>
      </c>
      <c r="E74" s="154"/>
      <c r="F74" s="60">
        <f>D74*E74</f>
        <v>0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</row>
    <row r="75" spans="1:41" s="64" customFormat="1" ht="12.75">
      <c r="A75" s="142"/>
      <c r="B75" s="167"/>
      <c r="C75" s="105"/>
      <c r="D75" s="106"/>
      <c r="E75" s="155"/>
      <c r="F75" s="168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</row>
    <row r="76" spans="1:41" s="64" customFormat="1" ht="13.5" thickBot="1">
      <c r="A76" s="61"/>
      <c r="B76" s="58"/>
      <c r="C76" s="57"/>
      <c r="D76" s="59"/>
      <c r="E76" s="154"/>
      <c r="F76" s="166">
        <f>SUM(F55:F75)</f>
        <v>0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</row>
    <row r="77" spans="1:41" s="64" customFormat="1" ht="14.25">
      <c r="A77" s="74" t="s">
        <v>3</v>
      </c>
      <c r="B77" s="41" t="s">
        <v>16</v>
      </c>
      <c r="C77" s="42"/>
      <c r="D77" s="43"/>
      <c r="E77" s="154"/>
      <c r="F77" s="18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</row>
    <row r="78" spans="1:41" s="79" customFormat="1" ht="12.75">
      <c r="A78" s="76"/>
      <c r="B78" s="68"/>
      <c r="C78" s="1"/>
      <c r="D78" s="52"/>
      <c r="E78" s="154"/>
      <c r="F78" s="77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</row>
    <row r="79" spans="1:41" ht="12.75">
      <c r="A79" s="61" t="s">
        <v>0</v>
      </c>
      <c r="B79" s="61" t="s">
        <v>117</v>
      </c>
      <c r="C79" s="58"/>
      <c r="D79" s="169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5" customHeight="1">
      <c r="A80" s="61"/>
      <c r="B80" s="61" t="s">
        <v>116</v>
      </c>
      <c r="C80" s="58"/>
      <c r="D80" s="169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" s="1" customFormat="1" ht="15" customHeight="1">
      <c r="A81" s="83" t="s">
        <v>13</v>
      </c>
      <c r="B81" s="61" t="s">
        <v>118</v>
      </c>
      <c r="C81" s="58"/>
      <c r="D81" s="169"/>
    </row>
    <row r="82" spans="1:4" s="1" customFormat="1" ht="15" customHeight="1">
      <c r="A82" s="83" t="s">
        <v>13</v>
      </c>
      <c r="B82" s="61" t="s">
        <v>120</v>
      </c>
      <c r="C82" s="58"/>
      <c r="D82" s="169"/>
    </row>
    <row r="83" spans="1:4" s="1" customFormat="1" ht="15" customHeight="1">
      <c r="A83" s="83" t="s">
        <v>13</v>
      </c>
      <c r="B83" s="61" t="s">
        <v>121</v>
      </c>
      <c r="C83" s="58"/>
      <c r="D83" s="169"/>
    </row>
    <row r="84" spans="1:4" s="1" customFormat="1" ht="15" customHeight="1">
      <c r="A84" s="83"/>
      <c r="B84" s="61" t="s">
        <v>124</v>
      </c>
      <c r="C84" s="58"/>
      <c r="D84" s="169"/>
    </row>
    <row r="85" spans="1:4" s="1" customFormat="1" ht="25.5">
      <c r="A85" s="83" t="s">
        <v>13</v>
      </c>
      <c r="B85" s="61" t="s">
        <v>129</v>
      </c>
      <c r="C85" s="58"/>
      <c r="D85" s="169"/>
    </row>
    <row r="86" spans="1:4" s="1" customFormat="1" ht="15" customHeight="1">
      <c r="A86" s="83" t="s">
        <v>13</v>
      </c>
      <c r="B86" s="61" t="s">
        <v>122</v>
      </c>
      <c r="C86" s="58"/>
      <c r="D86" s="169"/>
    </row>
    <row r="87" spans="1:4" s="1" customFormat="1" ht="15" customHeight="1">
      <c r="A87" s="83" t="s">
        <v>13</v>
      </c>
      <c r="B87" s="61" t="s">
        <v>123</v>
      </c>
      <c r="C87" s="58"/>
      <c r="D87" s="169"/>
    </row>
    <row r="88" spans="1:4" s="1" customFormat="1" ht="15" customHeight="1">
      <c r="A88" s="83" t="s">
        <v>13</v>
      </c>
      <c r="B88" s="61" t="s">
        <v>125</v>
      </c>
      <c r="C88" s="58"/>
      <c r="D88" s="169"/>
    </row>
    <row r="89" spans="1:4" s="1" customFormat="1" ht="15" customHeight="1">
      <c r="A89" s="83" t="s">
        <v>13</v>
      </c>
      <c r="B89" s="61" t="s">
        <v>126</v>
      </c>
      <c r="C89" s="58"/>
      <c r="D89" s="169"/>
    </row>
    <row r="90" spans="1:4" s="1" customFormat="1" ht="15" customHeight="1">
      <c r="A90" s="83" t="s">
        <v>13</v>
      </c>
      <c r="B90" s="61" t="s">
        <v>127</v>
      </c>
      <c r="C90" s="58"/>
      <c r="D90" s="169"/>
    </row>
    <row r="91" spans="1:4" s="1" customFormat="1" ht="15" customHeight="1">
      <c r="A91" s="83" t="s">
        <v>13</v>
      </c>
      <c r="B91" s="61" t="s">
        <v>119</v>
      </c>
      <c r="C91" s="58"/>
      <c r="D91" s="169"/>
    </row>
    <row r="92" spans="1:4" s="1" customFormat="1" ht="15" customHeight="1">
      <c r="A92" s="83"/>
      <c r="B92" s="61" t="s">
        <v>128</v>
      </c>
      <c r="C92" s="58"/>
      <c r="D92" s="169"/>
    </row>
    <row r="93" spans="1:6" s="1" customFormat="1" ht="15" customHeight="1">
      <c r="A93" s="61"/>
      <c r="B93" s="58" t="s">
        <v>12</v>
      </c>
      <c r="C93" s="58" t="s">
        <v>1</v>
      </c>
      <c r="D93" s="169">
        <v>4</v>
      </c>
      <c r="F93" s="170">
        <f>D93*E93</f>
        <v>0</v>
      </c>
    </row>
    <row r="94" spans="1:6" s="1" customFormat="1" ht="15" customHeight="1">
      <c r="A94" s="61"/>
      <c r="B94" s="58"/>
      <c r="C94" s="58"/>
      <c r="D94" s="169"/>
      <c r="F94" s="170"/>
    </row>
    <row r="95" spans="1:6" s="2" customFormat="1" ht="63.75">
      <c r="A95" s="126" t="s">
        <v>2</v>
      </c>
      <c r="B95" s="58" t="s">
        <v>83</v>
      </c>
      <c r="C95" s="127"/>
      <c r="D95" s="128"/>
      <c r="E95" s="91"/>
      <c r="F95" s="17"/>
    </row>
    <row r="96" spans="1:6" s="1" customFormat="1" ht="12.75">
      <c r="A96" s="126"/>
      <c r="B96" s="58" t="s">
        <v>130</v>
      </c>
      <c r="C96" s="127" t="s">
        <v>10</v>
      </c>
      <c r="D96" s="128">
        <v>2</v>
      </c>
      <c r="E96" s="91"/>
      <c r="F96" s="17">
        <f>D96*E96</f>
        <v>0</v>
      </c>
    </row>
    <row r="97" spans="1:41" ht="12.75">
      <c r="A97" s="126"/>
      <c r="B97" s="58"/>
      <c r="C97" s="127"/>
      <c r="D97" s="128"/>
      <c r="E97" s="9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16" s="129" customFormat="1" ht="38.25">
      <c r="A98" s="126" t="s">
        <v>3</v>
      </c>
      <c r="B98" s="61" t="s">
        <v>131</v>
      </c>
      <c r="C98" s="130"/>
      <c r="D98" s="131"/>
      <c r="E98" s="132"/>
      <c r="F98" s="18"/>
      <c r="G98" s="1"/>
      <c r="N98" s="1"/>
      <c r="O98" s="1"/>
      <c r="P98" s="1"/>
    </row>
    <row r="99" spans="1:16" s="129" customFormat="1" ht="12.75">
      <c r="A99" s="126"/>
      <c r="B99" s="58" t="s">
        <v>130</v>
      </c>
      <c r="C99" s="127" t="s">
        <v>1</v>
      </c>
      <c r="D99" s="128">
        <v>1</v>
      </c>
      <c r="E99" s="91"/>
      <c r="F99" s="17">
        <f>D99*E99</f>
        <v>0</v>
      </c>
      <c r="G99" s="1"/>
      <c r="N99" s="1"/>
      <c r="O99" s="1"/>
      <c r="P99" s="1"/>
    </row>
    <row r="100" spans="1:16" s="129" customFormat="1" ht="12.75">
      <c r="A100" s="126"/>
      <c r="B100" s="58"/>
      <c r="C100" s="127"/>
      <c r="D100" s="128"/>
      <c r="E100" s="91"/>
      <c r="F100" s="17"/>
      <c r="G100" s="1"/>
      <c r="N100" s="1"/>
      <c r="O100" s="1"/>
      <c r="P100" s="1"/>
    </row>
    <row r="101" spans="1:16" s="129" customFormat="1" ht="38.25">
      <c r="A101" s="126" t="s">
        <v>4</v>
      </c>
      <c r="B101" s="58" t="s">
        <v>46</v>
      </c>
      <c r="C101" s="127"/>
      <c r="D101" s="128"/>
      <c r="E101" s="91"/>
      <c r="F101" s="17"/>
      <c r="G101" s="68"/>
      <c r="N101" s="1"/>
      <c r="O101" s="1"/>
      <c r="P101" s="1"/>
    </row>
    <row r="102" spans="1:6" ht="12.75">
      <c r="A102" s="126"/>
      <c r="B102" s="58"/>
      <c r="C102" s="127" t="s">
        <v>9</v>
      </c>
      <c r="D102" s="128">
        <v>2</v>
      </c>
      <c r="E102" s="91"/>
      <c r="F102" s="17">
        <f>D102*E102</f>
        <v>0</v>
      </c>
    </row>
    <row r="103" spans="1:5" ht="25.5">
      <c r="A103" s="126" t="s">
        <v>5</v>
      </c>
      <c r="B103" s="61" t="s">
        <v>38</v>
      </c>
      <c r="C103" s="127"/>
      <c r="D103" s="128"/>
      <c r="E103" s="91"/>
    </row>
    <row r="104" spans="1:6" ht="12.75">
      <c r="A104" s="126"/>
      <c r="B104" s="58" t="s">
        <v>12</v>
      </c>
      <c r="C104" s="127" t="s">
        <v>1</v>
      </c>
      <c r="D104" s="128">
        <v>1</v>
      </c>
      <c r="E104" s="91"/>
      <c r="F104" s="17">
        <f>D104*E104</f>
        <v>0</v>
      </c>
    </row>
    <row r="105" spans="1:5" ht="12.75">
      <c r="A105" s="126"/>
      <c r="B105" s="58"/>
      <c r="C105" s="127"/>
      <c r="D105" s="128"/>
      <c r="E105" s="91"/>
    </row>
    <row r="106" spans="1:5" ht="25.5">
      <c r="A106" s="126" t="s">
        <v>6</v>
      </c>
      <c r="B106" s="58" t="s">
        <v>94</v>
      </c>
      <c r="C106" s="127"/>
      <c r="D106" s="128"/>
      <c r="E106" s="91"/>
    </row>
    <row r="107" spans="1:6" ht="12.75">
      <c r="A107" s="126"/>
      <c r="B107" s="58" t="s">
        <v>12</v>
      </c>
      <c r="C107" s="127" t="s">
        <v>1</v>
      </c>
      <c r="D107" s="128">
        <v>1</v>
      </c>
      <c r="E107" s="91"/>
      <c r="F107" s="17">
        <f>D107*E107</f>
        <v>0</v>
      </c>
    </row>
    <row r="108" spans="1:5" ht="12.75">
      <c r="A108" s="126"/>
      <c r="B108" s="58"/>
      <c r="C108" s="127"/>
      <c r="D108" s="128"/>
      <c r="E108" s="91"/>
    </row>
    <row r="109" spans="1:5" ht="25.5">
      <c r="A109" s="126" t="s">
        <v>7</v>
      </c>
      <c r="B109" s="58" t="s">
        <v>132</v>
      </c>
      <c r="C109" s="127"/>
      <c r="D109" s="128"/>
      <c r="E109" s="91"/>
    </row>
    <row r="110" spans="1:6" ht="12.75">
      <c r="A110" s="126"/>
      <c r="B110" s="58" t="s">
        <v>12</v>
      </c>
      <c r="C110" s="127" t="s">
        <v>1</v>
      </c>
      <c r="D110" s="128">
        <v>1</v>
      </c>
      <c r="E110" s="91"/>
      <c r="F110" s="17">
        <f>D110*E110</f>
        <v>0</v>
      </c>
    </row>
    <row r="111" spans="1:5" ht="12.75">
      <c r="A111" s="126"/>
      <c r="B111" s="58"/>
      <c r="C111" s="127"/>
      <c r="D111" s="128"/>
      <c r="E111" s="91"/>
    </row>
    <row r="112" spans="1:5" ht="12.75">
      <c r="A112" s="51" t="s">
        <v>8</v>
      </c>
      <c r="B112" s="1" t="s">
        <v>43</v>
      </c>
      <c r="D112" s="1"/>
      <c r="E112" s="91"/>
    </row>
    <row r="113" spans="1:6" ht="13.5" thickBot="1">
      <c r="A113" s="104"/>
      <c r="B113" s="105"/>
      <c r="C113" s="105" t="s">
        <v>42</v>
      </c>
      <c r="D113" s="105">
        <v>1</v>
      </c>
      <c r="E113" s="133"/>
      <c r="F113" s="17">
        <f>D113*E113</f>
        <v>0</v>
      </c>
    </row>
    <row r="114" spans="1:6" ht="13.5" thickBot="1">
      <c r="A114" s="67"/>
      <c r="D114" s="1"/>
      <c r="E114" s="91"/>
      <c r="F114" s="107">
        <f>SUM(F79:F113)</f>
        <v>0</v>
      </c>
    </row>
    <row r="115" spans="1:6" ht="12.75">
      <c r="A115" s="61"/>
      <c r="B115" s="58"/>
      <c r="C115" s="57"/>
      <c r="D115" s="59"/>
      <c r="E115" s="154"/>
      <c r="F115" s="86"/>
    </row>
    <row r="116" spans="1:5" ht="14.25">
      <c r="A116" s="44" t="s">
        <v>4</v>
      </c>
      <c r="B116" s="41" t="s">
        <v>18</v>
      </c>
      <c r="C116" s="42"/>
      <c r="D116" s="43"/>
      <c r="E116" s="154"/>
    </row>
    <row r="117" spans="1:5" ht="12.75">
      <c r="A117" s="85" t="s">
        <v>90</v>
      </c>
      <c r="B117" s="68" t="s">
        <v>17</v>
      </c>
      <c r="E117" s="154"/>
    </row>
    <row r="118" spans="1:5" ht="76.5">
      <c r="A118" s="66" t="s">
        <v>0</v>
      </c>
      <c r="B118" s="102" t="s">
        <v>67</v>
      </c>
      <c r="C118" s="19"/>
      <c r="D118" s="21"/>
      <c r="E118" s="154"/>
    </row>
    <row r="119" spans="1:41" s="64" customFormat="1" ht="51">
      <c r="A119" s="19"/>
      <c r="B119" s="20" t="s">
        <v>68</v>
      </c>
      <c r="C119" s="19"/>
      <c r="D119" s="21"/>
      <c r="E119" s="154"/>
      <c r="F119" s="17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</row>
    <row r="120" spans="1:41" s="64" customFormat="1" ht="25.5">
      <c r="A120" s="19"/>
      <c r="B120" s="102" t="s">
        <v>69</v>
      </c>
      <c r="C120" s="108"/>
      <c r="D120" s="109"/>
      <c r="E120" s="154"/>
      <c r="F120" s="23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</row>
    <row r="121" spans="1:41" s="64" customFormat="1" ht="12.75">
      <c r="A121" s="19"/>
      <c r="B121" s="20" t="s">
        <v>70</v>
      </c>
      <c r="C121" s="19" t="s">
        <v>10</v>
      </c>
      <c r="D121" s="21">
        <v>6</v>
      </c>
      <c r="E121" s="154"/>
      <c r="F121" s="23">
        <f>D121*E121</f>
        <v>0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</row>
    <row r="122" spans="1:6" ht="12.75">
      <c r="A122" s="19"/>
      <c r="B122" s="20" t="s">
        <v>153</v>
      </c>
      <c r="C122" s="19" t="s">
        <v>10</v>
      </c>
      <c r="D122" s="21">
        <v>25</v>
      </c>
      <c r="E122" s="154"/>
      <c r="F122" s="23">
        <f>D122*E122</f>
        <v>0</v>
      </c>
    </row>
    <row r="123" spans="1:6" ht="12.75">
      <c r="A123" s="19"/>
      <c r="B123" s="20"/>
      <c r="C123" s="19"/>
      <c r="D123" s="21"/>
      <c r="E123" s="154"/>
      <c r="F123" s="23"/>
    </row>
    <row r="124" spans="1:6" ht="25.5">
      <c r="A124" s="71" t="s">
        <v>2</v>
      </c>
      <c r="B124" s="87" t="s">
        <v>133</v>
      </c>
      <c r="C124" s="88"/>
      <c r="E124" s="154"/>
      <c r="F124" s="77"/>
    </row>
    <row r="125" spans="1:6" ht="12.75">
      <c r="A125" s="71"/>
      <c r="B125" s="80" t="s">
        <v>134</v>
      </c>
      <c r="C125" s="89" t="s">
        <v>1</v>
      </c>
      <c r="D125" s="56">
        <v>2</v>
      </c>
      <c r="E125" s="154"/>
      <c r="F125" s="65">
        <f>D125*E125</f>
        <v>0</v>
      </c>
    </row>
    <row r="126" spans="1:6" ht="12.75">
      <c r="A126" s="71"/>
      <c r="B126" s="80"/>
      <c r="C126" s="89"/>
      <c r="D126" s="56"/>
      <c r="E126" s="154"/>
      <c r="F126" s="77"/>
    </row>
    <row r="127" spans="1:6" ht="51">
      <c r="A127" s="61" t="s">
        <v>3</v>
      </c>
      <c r="B127" s="54" t="s">
        <v>63</v>
      </c>
      <c r="C127" s="51"/>
      <c r="E127" s="154"/>
      <c r="F127" s="18"/>
    </row>
    <row r="128" spans="1:6" ht="12.75">
      <c r="A128" s="57"/>
      <c r="B128" s="62"/>
      <c r="C128" s="51" t="s">
        <v>11</v>
      </c>
      <c r="D128" s="52">
        <v>22</v>
      </c>
      <c r="E128" s="154"/>
      <c r="F128" s="65">
        <f>D128*E128</f>
        <v>0</v>
      </c>
    </row>
    <row r="129" spans="2:5" ht="12.75">
      <c r="B129" s="81"/>
      <c r="C129" s="81"/>
      <c r="D129" s="90"/>
      <c r="E129" s="154"/>
    </row>
    <row r="130" spans="1:6" ht="25.5">
      <c r="A130" s="71" t="s">
        <v>4</v>
      </c>
      <c r="B130" s="54" t="s">
        <v>39</v>
      </c>
      <c r="C130" s="51" t="s">
        <v>1</v>
      </c>
      <c r="D130" s="52">
        <v>1</v>
      </c>
      <c r="E130" s="154"/>
      <c r="F130" s="22">
        <f>D130*E130</f>
        <v>0</v>
      </c>
    </row>
    <row r="131" spans="2:5" ht="12.75">
      <c r="B131" s="54"/>
      <c r="C131" s="91"/>
      <c r="E131" s="154"/>
    </row>
    <row r="132" spans="2:5" ht="12.75">
      <c r="B132" s="54"/>
      <c r="C132" s="91"/>
      <c r="E132" s="154"/>
    </row>
    <row r="133" spans="1:6" ht="38.25">
      <c r="A133" s="71" t="s">
        <v>5</v>
      </c>
      <c r="B133" s="54" t="s">
        <v>95</v>
      </c>
      <c r="C133" s="51" t="s">
        <v>42</v>
      </c>
      <c r="D133" s="52">
        <v>1</v>
      </c>
      <c r="E133" s="154"/>
      <c r="F133" s="22">
        <f>D133*E133</f>
        <v>0</v>
      </c>
    </row>
    <row r="134" spans="1:5" ht="12.75">
      <c r="A134" s="71"/>
      <c r="B134" s="54"/>
      <c r="C134" s="91"/>
      <c r="E134" s="154"/>
    </row>
    <row r="135" spans="1:5" ht="12.75">
      <c r="A135" s="51" t="s">
        <v>6</v>
      </c>
      <c r="B135" s="1" t="s">
        <v>43</v>
      </c>
      <c r="E135" s="154"/>
    </row>
    <row r="136" spans="1:6" ht="13.5" thickBot="1">
      <c r="A136" s="104"/>
      <c r="B136" s="105"/>
      <c r="C136" s="105" t="s">
        <v>42</v>
      </c>
      <c r="D136" s="106">
        <v>1</v>
      </c>
      <c r="E136" s="155"/>
      <c r="F136" s="65">
        <f>D136*E136</f>
        <v>0</v>
      </c>
    </row>
    <row r="137" spans="1:6" ht="13.5" thickBot="1">
      <c r="A137" s="61"/>
      <c r="B137" s="58"/>
      <c r="C137" s="84"/>
      <c r="E137" s="154"/>
      <c r="F137" s="107">
        <f>SUM(F121:F136)</f>
        <v>0</v>
      </c>
    </row>
    <row r="138" spans="1:5" ht="12.75">
      <c r="A138" s="49" t="s">
        <v>91</v>
      </c>
      <c r="B138" s="68" t="s">
        <v>20</v>
      </c>
      <c r="E138" s="154"/>
    </row>
    <row r="139" ht="12.75">
      <c r="E139" s="154"/>
    </row>
    <row r="140" spans="1:5" ht="51">
      <c r="A140" s="71" t="s">
        <v>0</v>
      </c>
      <c r="B140" s="54" t="s">
        <v>138</v>
      </c>
      <c r="E140" s="154"/>
    </row>
    <row r="141" spans="1:5" ht="12.75">
      <c r="A141" s="51" t="s">
        <v>15</v>
      </c>
      <c r="B141" s="1" t="s">
        <v>21</v>
      </c>
      <c r="E141" s="154"/>
    </row>
    <row r="142" spans="2:6" ht="25.5">
      <c r="B142" s="62" t="s">
        <v>62</v>
      </c>
      <c r="C142" s="1" t="s">
        <v>10</v>
      </c>
      <c r="D142" s="52">
        <v>25</v>
      </c>
      <c r="E142" s="154"/>
      <c r="F142" s="22">
        <f>D142*E142</f>
        <v>0</v>
      </c>
    </row>
    <row r="143" spans="2:6" ht="12.75">
      <c r="B143" s="54" t="s">
        <v>14</v>
      </c>
      <c r="C143" s="1" t="s">
        <v>10</v>
      </c>
      <c r="D143" s="52">
        <v>3</v>
      </c>
      <c r="E143" s="154"/>
      <c r="F143" s="65">
        <f>D143*E143</f>
        <v>0</v>
      </c>
    </row>
    <row r="144" spans="2:6" ht="12.75">
      <c r="B144" s="54" t="s">
        <v>135</v>
      </c>
      <c r="C144" s="1" t="s">
        <v>10</v>
      </c>
      <c r="D144" s="52">
        <v>2</v>
      </c>
      <c r="E144" s="154"/>
      <c r="F144" s="65">
        <f>D144*E144</f>
        <v>0</v>
      </c>
    </row>
    <row r="145" ht="12.75">
      <c r="E145" s="154"/>
    </row>
    <row r="146" spans="2:6" ht="12.75">
      <c r="B146" s="54"/>
      <c r="E146" s="154"/>
      <c r="F146" s="65"/>
    </row>
    <row r="147" spans="1:6" ht="25.5">
      <c r="A147" s="71" t="s">
        <v>2</v>
      </c>
      <c r="B147" s="54" t="s">
        <v>19</v>
      </c>
      <c r="E147" s="154"/>
      <c r="F147" s="93"/>
    </row>
    <row r="148" spans="2:6" ht="12.75">
      <c r="B148" s="54"/>
      <c r="C148" s="1" t="s">
        <v>9</v>
      </c>
      <c r="D148" s="52">
        <v>1</v>
      </c>
      <c r="E148" s="154"/>
      <c r="F148" s="65">
        <f>D148*E148</f>
        <v>0</v>
      </c>
    </row>
    <row r="149" spans="2:6" ht="12.75">
      <c r="B149" s="54"/>
      <c r="E149" s="154"/>
      <c r="F149" s="92"/>
    </row>
    <row r="150" spans="1:6" ht="12.75">
      <c r="A150" s="51" t="s">
        <v>3</v>
      </c>
      <c r="B150" s="54" t="s">
        <v>37</v>
      </c>
      <c r="C150" s="1" t="s">
        <v>42</v>
      </c>
      <c r="D150" s="52">
        <v>1</v>
      </c>
      <c r="E150" s="154"/>
      <c r="F150" s="65">
        <f>D150*E150</f>
        <v>0</v>
      </c>
    </row>
    <row r="151" spans="2:6" ht="12.75">
      <c r="B151" s="54" t="s">
        <v>40</v>
      </c>
      <c r="E151" s="154"/>
      <c r="F151" s="92"/>
    </row>
    <row r="152" spans="5:6" ht="12.75">
      <c r="E152" s="154"/>
      <c r="F152" s="92"/>
    </row>
    <row r="153" spans="1:5" ht="12.75">
      <c r="A153" s="51" t="s">
        <v>4</v>
      </c>
      <c r="B153" s="1" t="s">
        <v>43</v>
      </c>
      <c r="E153" s="154"/>
    </row>
    <row r="154" spans="1:6" ht="13.5" thickBot="1">
      <c r="A154" s="104"/>
      <c r="B154" s="105"/>
      <c r="C154" s="105" t="s">
        <v>42</v>
      </c>
      <c r="D154" s="106">
        <v>1</v>
      </c>
      <c r="E154" s="155"/>
      <c r="F154" s="65">
        <f>D154*E154</f>
        <v>0</v>
      </c>
    </row>
    <row r="155" spans="2:6" ht="13.5" thickBot="1">
      <c r="B155" s="54"/>
      <c r="E155" s="154"/>
      <c r="F155" s="107">
        <f>SUM(F142:F154)</f>
        <v>0</v>
      </c>
    </row>
    <row r="156" spans="1:6" ht="38.25">
      <c r="A156" s="75" t="s">
        <v>92</v>
      </c>
      <c r="B156" s="63" t="s">
        <v>22</v>
      </c>
      <c r="C156" s="94"/>
      <c r="D156" s="95"/>
      <c r="E156" s="158"/>
      <c r="F156" s="93"/>
    </row>
    <row r="157" spans="1:41" s="2" customFormat="1" ht="12.75">
      <c r="A157" s="51"/>
      <c r="B157" s="1"/>
      <c r="C157" s="1"/>
      <c r="D157" s="52"/>
      <c r="E157" s="154"/>
      <c r="F157" s="92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</row>
    <row r="158" spans="1:6" ht="63.75">
      <c r="A158" s="171" t="s">
        <v>0</v>
      </c>
      <c r="B158" s="172" t="s">
        <v>136</v>
      </c>
      <c r="C158" s="136"/>
      <c r="D158" s="173"/>
      <c r="E158" s="148"/>
      <c r="F158" s="149"/>
    </row>
    <row r="159" spans="1:6" ht="38.25">
      <c r="A159" s="171"/>
      <c r="B159" s="172" t="s">
        <v>97</v>
      </c>
      <c r="C159" s="136"/>
      <c r="D159" s="173"/>
      <c r="E159" s="148"/>
      <c r="F159" s="149"/>
    </row>
    <row r="160" spans="1:6" ht="25.5">
      <c r="A160" s="171"/>
      <c r="B160" s="174" t="s">
        <v>96</v>
      </c>
      <c r="C160" s="136"/>
      <c r="D160" s="173"/>
      <c r="E160" s="148"/>
      <c r="F160" s="149"/>
    </row>
    <row r="161" spans="1:6" ht="15">
      <c r="A161" s="137"/>
      <c r="B161" s="138" t="s">
        <v>12</v>
      </c>
      <c r="C161" s="151" t="s">
        <v>1</v>
      </c>
      <c r="D161" s="139">
        <v>1</v>
      </c>
      <c r="E161" s="159"/>
      <c r="F161" s="150">
        <f>+E161*D161</f>
        <v>0</v>
      </c>
    </row>
    <row r="162" spans="1:6" ht="12.75">
      <c r="A162" s="137"/>
      <c r="B162" s="138"/>
      <c r="C162" s="139"/>
      <c r="D162" s="139"/>
      <c r="E162" s="159"/>
      <c r="F162" s="140"/>
    </row>
    <row r="163" spans="1:6" ht="25.5">
      <c r="A163" s="171" t="s">
        <v>2</v>
      </c>
      <c r="B163" s="172" t="s">
        <v>137</v>
      </c>
      <c r="C163" s="136"/>
      <c r="D163" s="173"/>
      <c r="E163" s="148"/>
      <c r="F163" s="149"/>
    </row>
    <row r="164" spans="1:6" ht="15">
      <c r="A164" s="137"/>
      <c r="B164" s="138" t="s">
        <v>12</v>
      </c>
      <c r="C164" s="151" t="s">
        <v>1</v>
      </c>
      <c r="D164" s="139">
        <v>1</v>
      </c>
      <c r="E164" s="159">
        <v>0</v>
      </c>
      <c r="F164" s="150">
        <f>+E164*D164</f>
        <v>0</v>
      </c>
    </row>
    <row r="165" spans="1:6" ht="12.75">
      <c r="A165" s="137"/>
      <c r="B165" s="138"/>
      <c r="C165" s="139"/>
      <c r="D165" s="139"/>
      <c r="E165" s="159"/>
      <c r="F165" s="140"/>
    </row>
    <row r="166" spans="1:6" ht="12.75">
      <c r="A166" s="51" t="s">
        <v>3</v>
      </c>
      <c r="B166" s="54" t="s">
        <v>37</v>
      </c>
      <c r="C166" s="1" t="s">
        <v>42</v>
      </c>
      <c r="D166" s="52">
        <v>1</v>
      </c>
      <c r="E166" s="154"/>
      <c r="F166" s="65">
        <f>D166*E166</f>
        <v>0</v>
      </c>
    </row>
    <row r="167" spans="2:6" ht="12.75">
      <c r="B167" s="54"/>
      <c r="E167" s="154"/>
      <c r="F167" s="92"/>
    </row>
    <row r="168" spans="1:5" ht="12.75">
      <c r="A168" s="51" t="s">
        <v>4</v>
      </c>
      <c r="B168" s="1" t="s">
        <v>43</v>
      </c>
      <c r="E168" s="154"/>
    </row>
    <row r="169" spans="1:6" ht="13.5" thickBot="1">
      <c r="A169" s="104"/>
      <c r="B169" s="105"/>
      <c r="C169" s="105" t="s">
        <v>42</v>
      </c>
      <c r="D169" s="106">
        <v>1</v>
      </c>
      <c r="E169" s="155"/>
      <c r="F169" s="65">
        <f>D169*E169</f>
        <v>0</v>
      </c>
    </row>
    <row r="170" spans="2:6" ht="13.5" thickBot="1">
      <c r="B170" s="54"/>
      <c r="E170" s="154"/>
      <c r="F170" s="107">
        <f>SUM(F158:F169)</f>
        <v>0</v>
      </c>
    </row>
    <row r="171" spans="2:5" ht="12.75">
      <c r="B171" s="54"/>
      <c r="E171" s="22"/>
    </row>
    <row r="172" spans="1:6" ht="25.5">
      <c r="A172" s="141" t="s">
        <v>93</v>
      </c>
      <c r="B172" s="63" t="s">
        <v>139</v>
      </c>
      <c r="C172" s="94"/>
      <c r="D172" s="95"/>
      <c r="E172" s="158"/>
      <c r="F172" s="93"/>
    </row>
    <row r="173" spans="2:6" ht="12.75">
      <c r="B173" s="1" t="s">
        <v>145</v>
      </c>
      <c r="E173" s="154"/>
      <c r="F173" s="92"/>
    </row>
    <row r="174" spans="1:6" ht="12.75">
      <c r="A174" s="71" t="s">
        <v>0</v>
      </c>
      <c r="B174" s="80" t="s">
        <v>140</v>
      </c>
      <c r="C174" s="89"/>
      <c r="E174" s="154"/>
      <c r="F174" s="92"/>
    </row>
    <row r="175" spans="1:6" ht="12.75">
      <c r="A175" s="101" t="s">
        <v>13</v>
      </c>
      <c r="B175" s="78" t="s">
        <v>141</v>
      </c>
      <c r="C175" s="97"/>
      <c r="D175" s="98"/>
      <c r="E175" s="154"/>
      <c r="F175" s="99"/>
    </row>
    <row r="176" spans="1:6" ht="12.75">
      <c r="A176" s="101" t="s">
        <v>13</v>
      </c>
      <c r="B176" s="78" t="s">
        <v>98</v>
      </c>
      <c r="C176" s="97"/>
      <c r="D176" s="98"/>
      <c r="E176" s="154"/>
      <c r="F176" s="99"/>
    </row>
    <row r="177" spans="1:6" ht="25.5">
      <c r="A177" s="96" t="s">
        <v>13</v>
      </c>
      <c r="B177" s="97" t="s">
        <v>142</v>
      </c>
      <c r="C177" s="100" t="s">
        <v>42</v>
      </c>
      <c r="D177" s="98">
        <v>1</v>
      </c>
      <c r="E177" s="154"/>
      <c r="F177" s="22">
        <f>D177*E177</f>
        <v>0</v>
      </c>
    </row>
    <row r="178" spans="1:6" ht="12.75">
      <c r="A178" s="101"/>
      <c r="B178" s="14"/>
      <c r="C178" s="100"/>
      <c r="D178" s="98"/>
      <c r="E178" s="154"/>
      <c r="F178" s="99"/>
    </row>
    <row r="179" spans="1:6" ht="12.75">
      <c r="A179" s="71" t="s">
        <v>2</v>
      </c>
      <c r="B179" s="80" t="s">
        <v>144</v>
      </c>
      <c r="C179" s="2" t="s">
        <v>10</v>
      </c>
      <c r="D179" s="82">
        <v>40</v>
      </c>
      <c r="E179" s="158"/>
      <c r="F179" s="65">
        <f>D179*E179</f>
        <v>0</v>
      </c>
    </row>
    <row r="180" spans="1:6" ht="12.75">
      <c r="A180" s="71"/>
      <c r="B180" s="80"/>
      <c r="C180" s="2"/>
      <c r="D180" s="82"/>
      <c r="E180" s="158"/>
      <c r="F180" s="65"/>
    </row>
    <row r="181" spans="1:6" ht="12.75">
      <c r="A181" s="71" t="s">
        <v>3</v>
      </c>
      <c r="B181" s="80" t="s">
        <v>143</v>
      </c>
      <c r="C181" s="89"/>
      <c r="E181" s="154"/>
      <c r="F181" s="92"/>
    </row>
    <row r="182" spans="2:6" ht="12.75">
      <c r="B182" s="1" t="s">
        <v>12</v>
      </c>
      <c r="C182" s="1" t="s">
        <v>42</v>
      </c>
      <c r="D182" s="52">
        <v>1</v>
      </c>
      <c r="E182" s="154"/>
      <c r="F182" s="22">
        <f>D182*E182</f>
        <v>0</v>
      </c>
    </row>
    <row r="183" spans="5:6" ht="12.75">
      <c r="E183" s="22"/>
      <c r="F183" s="175"/>
    </row>
    <row r="184" spans="2:6" ht="12.75">
      <c r="B184" s="1" t="s">
        <v>146</v>
      </c>
      <c r="E184" s="154"/>
      <c r="F184" s="92"/>
    </row>
    <row r="185" spans="1:6" ht="25.5">
      <c r="A185" s="71" t="s">
        <v>0</v>
      </c>
      <c r="B185" s="80" t="s">
        <v>147</v>
      </c>
      <c r="C185" s="89" t="s">
        <v>9</v>
      </c>
      <c r="D185" s="52">
        <v>20</v>
      </c>
      <c r="E185" s="154"/>
      <c r="F185" s="22">
        <f>D185*E185</f>
        <v>0</v>
      </c>
    </row>
    <row r="186" spans="1:6" ht="12.75">
      <c r="A186" s="71"/>
      <c r="B186" s="80"/>
      <c r="C186" s="89"/>
      <c r="E186" s="154"/>
      <c r="F186" s="92"/>
    </row>
    <row r="187" spans="1:6" ht="51">
      <c r="A187" s="96" t="s">
        <v>2</v>
      </c>
      <c r="B187" s="78" t="s">
        <v>148</v>
      </c>
      <c r="C187" s="89" t="s">
        <v>10</v>
      </c>
      <c r="D187" s="52">
        <v>30</v>
      </c>
      <c r="E187" s="154"/>
      <c r="F187" s="22">
        <f>D187*E187</f>
        <v>0</v>
      </c>
    </row>
    <row r="188" spans="1:6" ht="12.75">
      <c r="A188" s="96"/>
      <c r="B188" s="78"/>
      <c r="C188" s="89"/>
      <c r="E188" s="154"/>
      <c r="F188" s="99"/>
    </row>
    <row r="189" spans="1:6" ht="25.5">
      <c r="A189" s="96" t="s">
        <v>3</v>
      </c>
      <c r="B189" s="78" t="s">
        <v>149</v>
      </c>
      <c r="C189" s="89" t="s">
        <v>9</v>
      </c>
      <c r="D189" s="52">
        <v>25</v>
      </c>
      <c r="E189" s="154"/>
      <c r="F189" s="22">
        <f>D189*E189</f>
        <v>0</v>
      </c>
    </row>
    <row r="190" spans="1:6" ht="12.75">
      <c r="A190" s="96"/>
      <c r="B190" s="78"/>
      <c r="C190" s="89"/>
      <c r="E190" s="154"/>
      <c r="F190" s="99"/>
    </row>
    <row r="191" spans="1:6" ht="12.75">
      <c r="A191" s="51" t="s">
        <v>4</v>
      </c>
      <c r="B191" s="54" t="s">
        <v>37</v>
      </c>
      <c r="C191" s="1" t="s">
        <v>42</v>
      </c>
      <c r="D191" s="52">
        <v>1</v>
      </c>
      <c r="E191" s="154"/>
      <c r="F191" s="22">
        <f>D191*E191</f>
        <v>0</v>
      </c>
    </row>
    <row r="192" spans="5:6" ht="12.75">
      <c r="E192" s="154"/>
      <c r="F192" s="92"/>
    </row>
    <row r="193" spans="1:5" ht="12.75">
      <c r="A193" s="51" t="s">
        <v>5</v>
      </c>
      <c r="B193" s="1" t="s">
        <v>43</v>
      </c>
      <c r="E193" s="154"/>
    </row>
    <row r="194" spans="1:6" ht="13.5" thickBot="1">
      <c r="A194" s="104"/>
      <c r="B194" s="105"/>
      <c r="C194" s="105" t="s">
        <v>42</v>
      </c>
      <c r="D194" s="106">
        <v>1</v>
      </c>
      <c r="E194" s="155"/>
      <c r="F194" s="65">
        <f>D194*E194</f>
        <v>0</v>
      </c>
    </row>
    <row r="195" spans="2:6" ht="13.5" thickBot="1">
      <c r="B195" s="54"/>
      <c r="E195" s="154"/>
      <c r="F195" s="107">
        <f>SUM(F175:F194)</f>
        <v>0</v>
      </c>
    </row>
    <row r="196" spans="1:6" ht="20.25" thickBot="1">
      <c r="A196" s="67"/>
      <c r="B196" s="54"/>
      <c r="E196" s="22"/>
      <c r="F196" s="103"/>
    </row>
    <row r="197" spans="1:6" ht="20.25" thickBot="1">
      <c r="A197" s="176"/>
      <c r="B197" s="177" t="s">
        <v>58</v>
      </c>
      <c r="C197" s="177"/>
      <c r="D197" s="178"/>
      <c r="E197" s="179">
        <v>0</v>
      </c>
      <c r="F197" s="180"/>
    </row>
    <row r="198" spans="1:6" ht="14.25">
      <c r="A198" s="181" t="s">
        <v>0</v>
      </c>
      <c r="B198" s="182" t="s">
        <v>71</v>
      </c>
      <c r="C198" s="183" t="s">
        <v>42</v>
      </c>
      <c r="D198" s="184">
        <v>1</v>
      </c>
      <c r="E198" s="185"/>
      <c r="F198" s="110">
        <f>F39</f>
        <v>0</v>
      </c>
    </row>
    <row r="199" spans="1:6" ht="14.25">
      <c r="A199" s="111" t="s">
        <v>2</v>
      </c>
      <c r="B199" s="4" t="s">
        <v>84</v>
      </c>
      <c r="C199" s="27" t="s">
        <v>42</v>
      </c>
      <c r="D199" s="162">
        <v>1</v>
      </c>
      <c r="E199" s="160"/>
      <c r="F199" s="6">
        <f>F52+F76</f>
        <v>0</v>
      </c>
    </row>
    <row r="200" spans="1:6" ht="14.25">
      <c r="A200" s="111" t="s">
        <v>3</v>
      </c>
      <c r="B200" s="4" t="s">
        <v>59</v>
      </c>
      <c r="C200" s="27" t="s">
        <v>42</v>
      </c>
      <c r="D200" s="162">
        <v>1</v>
      </c>
      <c r="E200" s="160"/>
      <c r="F200" s="6">
        <f>F114</f>
        <v>0</v>
      </c>
    </row>
    <row r="201" spans="1:6" ht="15" thickBot="1">
      <c r="A201" s="186" t="s">
        <v>4</v>
      </c>
      <c r="B201" s="187" t="s">
        <v>60</v>
      </c>
      <c r="C201" s="188" t="s">
        <v>42</v>
      </c>
      <c r="D201" s="189">
        <v>1</v>
      </c>
      <c r="E201" s="190"/>
      <c r="F201" s="191">
        <f>F195+F170+F155</f>
        <v>0</v>
      </c>
    </row>
    <row r="202" spans="1:6" ht="15.75" thickBot="1">
      <c r="A202" s="143"/>
      <c r="B202" s="144"/>
      <c r="C202" s="144"/>
      <c r="D202" s="163"/>
      <c r="E202" s="161" t="s">
        <v>56</v>
      </c>
      <c r="F202" s="145">
        <f>SUM(F198:F201)</f>
        <v>0</v>
      </c>
    </row>
  </sheetData>
  <sheetProtection/>
  <printOptions/>
  <pageMargins left="0.3937007874015748" right="0.2755905511811024" top="0.7874015748031497" bottom="0.35433070866141736" header="0" footer="0"/>
  <pageSetup fitToHeight="0" fitToWidth="1" horizontalDpi="600" verticalDpi="600" orientation="portrait" paperSize="9" scale="99" r:id="rId2"/>
  <headerFooter alignWithMargins="0">
    <oddHeader>&amp;LARCTUR projektiva, d.o.o.
Industrijska cesta 5
5000 Nova Gorica&amp;CPopisi strojne instalacije
MUZEJ SABOTIN&amp;Ršt načrta S 1352-JK-17
</oddHead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Jože Kotar</dc:creator>
  <cp:keywords/>
  <dc:description/>
  <cp:lastModifiedBy>Aleš</cp:lastModifiedBy>
  <cp:lastPrinted>2017-06-23T09:47:45Z</cp:lastPrinted>
  <dcterms:created xsi:type="dcterms:W3CDTF">2009-07-16T02:13:31Z</dcterms:created>
  <dcterms:modified xsi:type="dcterms:W3CDTF">2019-05-01T15:47:40Z</dcterms:modified>
  <cp:category/>
  <cp:version/>
  <cp:contentType/>
  <cp:contentStatus/>
</cp:coreProperties>
</file>