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List1" sheetId="1" r:id="rId1"/>
    <sheet name="List2" sheetId="2" r:id="rId2"/>
    <sheet name="List3" sheetId="3" r:id="rId3"/>
    <sheet name="Poročilo o združljivosti" sheetId="4" r:id="rId4"/>
  </sheets>
  <definedNames/>
  <calcPr fullCalcOnLoad="1"/>
</workbook>
</file>

<file path=xl/sharedStrings.xml><?xml version="1.0" encoding="utf-8"?>
<sst xmlns="http://schemas.openxmlformats.org/spreadsheetml/2006/main" count="239" uniqueCount="203">
  <si>
    <t>STROŠKI</t>
  </si>
  <si>
    <t>čistilni material</t>
  </si>
  <si>
    <t>mat.za razkužev.vode</t>
  </si>
  <si>
    <t>uniforme in službena obleka</t>
  </si>
  <si>
    <t>zdravila, ortopedski pripom in sanitet.mat.</t>
  </si>
  <si>
    <t>električna energija</t>
  </si>
  <si>
    <t>poraba kuriv in stroški ogrevanja</t>
  </si>
  <si>
    <t>voda in komunalne storitve</t>
  </si>
  <si>
    <t>odvoz smeti</t>
  </si>
  <si>
    <t>goriva in maziva za prevozna sredstva</t>
  </si>
  <si>
    <t xml:space="preserve">STROŠKI MATERIALA </t>
  </si>
  <si>
    <t>skupaj stroški materiala</t>
  </si>
  <si>
    <t>STROŠKI STORITEV</t>
  </si>
  <si>
    <t>stroški varovanja zgradb in prostorov</t>
  </si>
  <si>
    <t>telefon, telefaks, faks, elektronska pošta</t>
  </si>
  <si>
    <t>poštnina in kurirske storitve</t>
  </si>
  <si>
    <t>plačilo za delo preko študentskega servisa</t>
  </si>
  <si>
    <t>izdatki za strokovno izobraževanje zaposlenih</t>
  </si>
  <si>
    <t>drugi operativni odhodki</t>
  </si>
  <si>
    <t>druge storitve - zzv ng</t>
  </si>
  <si>
    <t>vzdrževanje in popravila vozil</t>
  </si>
  <si>
    <t>tekoče vzdrževanje drugih objektov</t>
  </si>
  <si>
    <t>tekoče vzdrževanje druge opreme</t>
  </si>
  <si>
    <t>drugi izdatki za tekoče vzdrževanje in zavarovanje</t>
  </si>
  <si>
    <t>pristojbine za registracijo vozil</t>
  </si>
  <si>
    <t>zavarovalne premije za motorna vozila</t>
  </si>
  <si>
    <t>zavarovalne premije za objekte</t>
  </si>
  <si>
    <t>plačila bančnih storitev</t>
  </si>
  <si>
    <t>stroški oglaševalskih storitev in reklame</t>
  </si>
  <si>
    <t>računalniške storitve</t>
  </si>
  <si>
    <t>drugi prevozni in transportni stroški</t>
  </si>
  <si>
    <t>stroški komunalnih in prevoznih stroritev</t>
  </si>
  <si>
    <t>druge storitve komunikacij in komunale</t>
  </si>
  <si>
    <t>delovršna pogodba</t>
  </si>
  <si>
    <t>izdatki za reprezentanco</t>
  </si>
  <si>
    <t>osnovne plače</t>
  </si>
  <si>
    <t>povračilo stroškov prehrane med delom</t>
  </si>
  <si>
    <t>povračilo stroškov prevoza na delo in iz dela</t>
  </si>
  <si>
    <t>regres za letni dopust</t>
  </si>
  <si>
    <t>jubilejne nagrade</t>
  </si>
  <si>
    <t>davek na izplačane plače</t>
  </si>
  <si>
    <t>skupja stroški dela</t>
  </si>
  <si>
    <t>FINANČNI ODHODKI</t>
  </si>
  <si>
    <t>odhodki od obresti</t>
  </si>
  <si>
    <t>tekoče vzdrževanje komunikacijske opreme  in računalnikov</t>
  </si>
  <si>
    <t>skupaj stroški storitev</t>
  </si>
  <si>
    <t>STROŠKI DELA</t>
  </si>
  <si>
    <t>skupaj odhodki financiranja</t>
  </si>
  <si>
    <t>zavarovalne premije za opremo</t>
  </si>
  <si>
    <t>stroški pisarniškega materiala</t>
  </si>
  <si>
    <t>časopisi, revije, knjige in strokovna literatura</t>
  </si>
  <si>
    <t>stroški v zvezi z delom - dnevnice za služb.potov.v državi</t>
  </si>
  <si>
    <t>stroški v zvezi z delom - potni stroški za služb.potov. v državi</t>
  </si>
  <si>
    <t>stroški v zvezi z delom - nočnine za služb.potov. v državi</t>
  </si>
  <si>
    <t>stroški intelektualnih storitev - (izobraž., zdravst., odvet.,…)</t>
  </si>
  <si>
    <t>poseben davek na določene prejemke</t>
  </si>
  <si>
    <t>drugi posebni material</t>
  </si>
  <si>
    <t>POSLOVNO LETO</t>
  </si>
  <si>
    <t>prejemki zunanjih sodelavcev</t>
  </si>
  <si>
    <t>plačilo storitev org. pooblašč.za plač. promet</t>
  </si>
  <si>
    <t>stroški sodnih postopkov</t>
  </si>
  <si>
    <t>drugi str.v zvezi z delom - cestnina, parkirnina…</t>
  </si>
  <si>
    <t>prispevek za invalidsko in pokojninsko zavar.delavcev</t>
  </si>
  <si>
    <t>prispevek za zdravstveno zavarovanje - delovršne pogodbe</t>
  </si>
  <si>
    <t>avtorski honorar (bruto)</t>
  </si>
  <si>
    <t>stroški kolektivnega dod. pokojninskega zavarovanja za javne uslužbence</t>
  </si>
  <si>
    <t>prispevki izplačevalca plač  (16,10%)</t>
  </si>
  <si>
    <t>STROŠKI IN ODHODKI DOLOČENIH UPORABNIKOV EKN</t>
  </si>
  <si>
    <t>DRUGI STROŠKI</t>
  </si>
  <si>
    <t>drugi stroški</t>
  </si>
  <si>
    <t>takse in pristojbine</t>
  </si>
  <si>
    <t>hrana, storitev menz in restavracij</t>
  </si>
  <si>
    <t>stroški drugih storitev</t>
  </si>
  <si>
    <t>str.fiz.oseb, ki ne oprav.dej.skupaj z dej., ki brem.izpl.zas.šp.</t>
  </si>
  <si>
    <t>PRIHODKI PREJETI IZ PRORAČUNA</t>
  </si>
  <si>
    <t>skupaj prihodki prejetih iz proračuna</t>
  </si>
  <si>
    <t>skupaj prihodki od prod.stor.in prejeti iz proračuna</t>
  </si>
  <si>
    <t>PRIHODKI OD PRODAJE PROIZVODOV IN STORITEV - JAVNA SLUŽBA</t>
  </si>
  <si>
    <t>prejeta sredstva iz prorač.lokal.skupnosti za redno vzdrževanje</t>
  </si>
  <si>
    <t>skupaj prihodki od prodaje proizvodov in storitev na trgu</t>
  </si>
  <si>
    <t>prejeta sredstva iz prorač.lokal.skupnosti za tekoč.porabo (plače…)</t>
  </si>
  <si>
    <t>prejeta sredstva iz prorač.lokal.skupnosti - izredna sredstva (bazen)</t>
  </si>
  <si>
    <t>prejeta sredstva iz prorač.lokal.skupnosti - izredna sredstva (vzdržev.kombijev)</t>
  </si>
  <si>
    <t>JAVNI ZAVOD ZA ŠPORT</t>
  </si>
  <si>
    <t>NOVA GORICA</t>
  </si>
  <si>
    <t>ODHODKI (razred - 4)</t>
  </si>
  <si>
    <t>PRIHODKI (razred - 7)</t>
  </si>
  <si>
    <t>prejeta sredstva iz prorač.lokal.skupnosti - izredna sredstva (stadion)</t>
  </si>
  <si>
    <t>prejeta sredstva iz prorač.lokal.skupnosti - izredna sredstva (drugo)</t>
  </si>
  <si>
    <t>prejeta sredstva iz prorač.lokal.skupnosti za športni program-MONG</t>
  </si>
  <si>
    <t>prejeta sredstva iz prorač.lokal.skupnosti za športni program-druge očine</t>
  </si>
  <si>
    <t>prejeta sredstva iz prorač.lokal.skupnosti za športni program-drugi prihodki</t>
  </si>
  <si>
    <t>DOLGOROČNA SREDSTVA IN SREDSTVA V UPRAVLJANJU (razred - 0)</t>
  </si>
  <si>
    <t>nabava drugih osnovnih sredstev: manjši stroji, ročne kosilnice, kompresor..</t>
  </si>
  <si>
    <t xml:space="preserve">Skupaj dolgoročna sredstva in sredstva v upravljanju </t>
  </si>
  <si>
    <t>LASTNI VIRI IN DOLGOROČNE OBVEZNOSTI (razred - 9)</t>
  </si>
  <si>
    <t>nakup opreme za atletska tekmovanja</t>
  </si>
  <si>
    <t>prejeta sredstva ministrstvo oz. fundacija za šport</t>
  </si>
  <si>
    <t>PRIHODKI OD PRODAJE PROIZVODOV IN STORITEV -DRUGO (JS)</t>
  </si>
  <si>
    <t>PRESEŽEK PRIHODKOV NAD ODKODKI IN PRESEŽ.ODHOD.NAD PRIH.</t>
  </si>
  <si>
    <t>OPREMA</t>
  </si>
  <si>
    <t>NEPREMIČNINE</t>
  </si>
  <si>
    <t>PRIHODKI OD PRODAJE PROIZVODOV IN STORITEV -DRUGO (TD)</t>
  </si>
  <si>
    <t>prejeta sredstva iz prorač.lokal.skupnosti - vzdrževanje otroških in šport.igrišč</t>
  </si>
  <si>
    <t>prejeta sredstva iz prorač.lokal.skupnosti za invest. vzdrževanje</t>
  </si>
  <si>
    <t>prejeta sredstva iz držav.prorač. za športni program</t>
  </si>
  <si>
    <t>dnevnice nad uredbo</t>
  </si>
  <si>
    <t>drugi str.iz prejšnjih obrač.obdobij</t>
  </si>
  <si>
    <t>Odškodnine</t>
  </si>
  <si>
    <t>IZREDNI ODHODKI</t>
  </si>
  <si>
    <t>skupaj izredni odhodki</t>
  </si>
  <si>
    <t xml:space="preserve">video nadzor športni park </t>
  </si>
  <si>
    <t>Drugi odhodki</t>
  </si>
  <si>
    <t>prevoz na delo  nad uredbo</t>
  </si>
  <si>
    <t>del.dni 09</t>
  </si>
  <si>
    <t>LD 09</t>
  </si>
  <si>
    <t>del.dni brez LD 09</t>
  </si>
  <si>
    <t>uspošnost iz prodaje blaga in storitev na trgu</t>
  </si>
  <si>
    <t>storitve informacijske podpore uporabnikom</t>
  </si>
  <si>
    <t>položajni dodatek</t>
  </si>
  <si>
    <t>dodatek za delovno dobo in stalnost</t>
  </si>
  <si>
    <t>drugi dodatki</t>
  </si>
  <si>
    <t>sredstva za redno delovno uspešnost</t>
  </si>
  <si>
    <t>sred.za del.uspeš.poveč.obseg-redno</t>
  </si>
  <si>
    <t>nadomestila plač - bolovanje do 30 dni</t>
  </si>
  <si>
    <t>finančni plan 2011</t>
  </si>
  <si>
    <t>amortizacija nepremičnine</t>
  </si>
  <si>
    <t>amortizacija drobnega inventarja</t>
  </si>
  <si>
    <t>amortizacija opreme</t>
  </si>
  <si>
    <t>amortizacija določene premoženjske pravice</t>
  </si>
  <si>
    <t>PRIHODKI OD PRODAJE PROIZVODOV IN STORITEV NA TRGU - TRŽNA DEJ.</t>
  </si>
  <si>
    <t>-</t>
  </si>
  <si>
    <t>Prejeta sredstva iz lokalne skupnosti za nepremičnine (atletska steza)</t>
  </si>
  <si>
    <t>kotlovnica</t>
  </si>
  <si>
    <t>drugi splošni material in storitve - popravila</t>
  </si>
  <si>
    <t>odpravnina ob upokojitvi</t>
  </si>
  <si>
    <t>realizacija 2010</t>
  </si>
  <si>
    <t>plan real.11</t>
  </si>
  <si>
    <t>finančni plan 2012</t>
  </si>
  <si>
    <t>realizacija  2010</t>
  </si>
  <si>
    <t xml:space="preserve">investicijsko vzdrževanje drugih objektov </t>
  </si>
  <si>
    <t>Prejeta sredstva iz MŠŠ za nepremičnine (atletska steza)</t>
  </si>
  <si>
    <t>Prejeta sredstva iz MŠŠ za nepremičnine (video nadzor)</t>
  </si>
  <si>
    <t>Prejeta sredstva iz FŠ za nepremičnine (atletska steza)</t>
  </si>
  <si>
    <t>Prejeta sredstva iz FŠ za opremo (bazen)</t>
  </si>
  <si>
    <t>Prejeta sredstva iz lokalne skupnosti za nepremičnine (teniški kompleks)</t>
  </si>
  <si>
    <t>Prejeta sredstva iz lokalne skupnosti za oprama (bazen)</t>
  </si>
  <si>
    <t xml:space="preserve">Prejeta sredstva iz lokalne skupnosti za video nadzor </t>
  </si>
  <si>
    <t>Skupaj:</t>
  </si>
  <si>
    <t>Prejeta sredstva iz lokalne skupnosti za opremo (atletska steza)</t>
  </si>
  <si>
    <t>Prejeta sredstva iz lokalne skupnosti za nepremičnino (kotlovnica)</t>
  </si>
  <si>
    <t>Prejeta sredstva iz FŠ za opremo (teniški kompleks)</t>
  </si>
  <si>
    <t>atletska steza</t>
  </si>
  <si>
    <t>finančni plan 2013</t>
  </si>
  <si>
    <t>izgradnja 25m pokritega bazena v Športnem parku - dokumentacija</t>
  </si>
  <si>
    <t>bazenske proge</t>
  </si>
  <si>
    <t>bazensko pregrinjalo</t>
  </si>
  <si>
    <t>teniški kompleks</t>
  </si>
  <si>
    <t>teniški balon</t>
  </si>
  <si>
    <t>začetek izgradnje prizidka in servisnega centra - dokumentacija</t>
  </si>
  <si>
    <t>izgradnja 25 bazena</t>
  </si>
  <si>
    <t>izgradnja servisnega objekta</t>
  </si>
  <si>
    <t>Prejeta sredstva iz lokalne skupnosti za nepremičnino (bazen)</t>
  </si>
  <si>
    <t>Prejeta sredstva iz lokalne skupnosti za nepremičnino (servisni objekt)</t>
  </si>
  <si>
    <t>Zmanjšanje presežka iz prejšnjih let</t>
  </si>
  <si>
    <t>Prejeta sredstva iz FŠ za nepremičnine (teniški kompleks)</t>
  </si>
  <si>
    <t>drugi splošni material in storitve - športnik goriške</t>
  </si>
  <si>
    <t>kilometrina službena pot  nad uredbo</t>
  </si>
  <si>
    <t>nakup opreme - vozni park (kombi)</t>
  </si>
  <si>
    <t>Prejeta sredstva iz lokalne skupnosti za nakup opreme - vozni park (kombi)</t>
  </si>
  <si>
    <t xml:space="preserve">Prejeta sredstva iz lokalne skupnosti za nakup druge opreme </t>
  </si>
  <si>
    <t>umetna trava</t>
  </si>
  <si>
    <t>Prejeta sredstva iz lokalne skupnosti za nepremičnine (nogometno igrišče)</t>
  </si>
  <si>
    <t>teniško igrišče - umetna masa</t>
  </si>
  <si>
    <t>igrišče za odbojko na mivki</t>
  </si>
  <si>
    <t>Prejeta sredstva iz lokalne skupnosti za nepremičnine - odbojka na mivki</t>
  </si>
  <si>
    <t>Prejeta sredstva iz FŠ za nepremičnino (servisni objekt)</t>
  </si>
  <si>
    <t>Prejeta sredstva iz FŠ za nepremičnino (bazen)</t>
  </si>
  <si>
    <t>sanacija bazena - prelivni rob</t>
  </si>
  <si>
    <t xml:space="preserve">čistilec bazenskega dna </t>
  </si>
  <si>
    <t>ozelenitev bazenske ploščadi - bazen</t>
  </si>
  <si>
    <t>plezalna stena - kajak center</t>
  </si>
  <si>
    <t>Prejeta sredstva iz lokalne skupnosti za plezalno steno - kajak center</t>
  </si>
  <si>
    <t>otroška igrala - bazen</t>
  </si>
  <si>
    <t>otroška igrala - športni park</t>
  </si>
  <si>
    <t>Prejeta sredstva iz lokalne skupnosti za oprama -otroško igrišče</t>
  </si>
  <si>
    <t xml:space="preserve">realizacija 2010 </t>
  </si>
  <si>
    <t>PREVREDNOTOVALNI POSLOVNI ODHODKI</t>
  </si>
  <si>
    <t>finančni načrt 2013</t>
  </si>
  <si>
    <t>V.d.direktorja:</t>
  </si>
  <si>
    <t>Uroš Jug</t>
  </si>
  <si>
    <t>realizacija 2011</t>
  </si>
  <si>
    <t>najem vozil in selitveni stroški</t>
  </si>
  <si>
    <t>prispevki izplačevalca plač  (16,10%) nad uredbo</t>
  </si>
  <si>
    <t>VIP tribuna sedeži zgradba</t>
  </si>
  <si>
    <t>Prejeto v upravljanje - SKLEP MONG tribuna</t>
  </si>
  <si>
    <t>nakup opreme - razno</t>
  </si>
  <si>
    <t>VIP tribuna sedeži oprema</t>
  </si>
  <si>
    <t>Nakup opreme in napeljav - kurilnica</t>
  </si>
  <si>
    <t>Sklep MONG - prejeto v upravljanje tribuna</t>
  </si>
  <si>
    <t>bazen - izmenjevalec</t>
  </si>
  <si>
    <t>Datum: 05.03.2012</t>
  </si>
  <si>
    <t xml:space="preserve"> FINANČNI PLAN ZA LETO 2012 in predlog plana  2013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</si>
</sst>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;[Red]0.00"/>
  </numFmts>
  <fonts count="38">
    <font>
      <sz val="10"/>
      <name val="Arial"/>
      <family val="0"/>
    </font>
    <font>
      <sz val="10"/>
      <name val="Arial CE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 CE"/>
      <family val="0"/>
    </font>
    <font>
      <b/>
      <sz val="8"/>
      <name val="Arial"/>
      <family val="2"/>
    </font>
    <font>
      <sz val="8"/>
      <name val="Arial CE"/>
      <family val="0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b/>
      <i/>
      <u val="single"/>
      <sz val="8"/>
      <name val="Arial"/>
      <family val="2"/>
    </font>
    <font>
      <sz val="8"/>
      <color indexed="8"/>
      <name val="Arial"/>
      <family val="2"/>
    </font>
    <font>
      <b/>
      <u val="single"/>
      <sz val="8"/>
      <color indexed="10"/>
      <name val="Arial"/>
      <family val="2"/>
    </font>
    <font>
      <sz val="8"/>
      <color indexed="40"/>
      <name val="Arial"/>
      <family val="2"/>
    </font>
    <font>
      <b/>
      <sz val="8"/>
      <color indexed="40"/>
      <name val="Arial"/>
      <family val="2"/>
    </font>
    <font>
      <b/>
      <u val="single"/>
      <sz val="8"/>
      <color indexed="40"/>
      <name val="Arial"/>
      <family val="2"/>
    </font>
    <font>
      <b/>
      <u val="single"/>
      <sz val="8"/>
      <color indexed="14"/>
      <name val="Arial"/>
      <family val="2"/>
    </font>
    <font>
      <sz val="8"/>
      <color indexed="48"/>
      <name val="Arial"/>
      <family val="2"/>
    </font>
    <font>
      <u val="singleAccounting"/>
      <sz val="8"/>
      <name val="Arial"/>
      <family val="2"/>
    </font>
    <font>
      <b/>
      <u val="singleAccounting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9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32" fillId="0" borderId="6" applyNumberFormat="0" applyFill="0" applyAlignment="0" applyProtection="0"/>
    <xf numFmtId="0" fontId="33" fillId="23" borderId="7" applyNumberFormat="0" applyAlignment="0" applyProtection="0"/>
    <xf numFmtId="0" fontId="34" fillId="16" borderId="8" applyNumberFormat="0" applyAlignment="0" applyProtection="0"/>
    <xf numFmtId="0" fontId="35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7" borderId="8" applyNumberFormat="0" applyAlignment="0" applyProtection="0"/>
    <xf numFmtId="0" fontId="37" fillId="0" borderId="9" applyNumberFormat="0" applyFill="0" applyAlignment="0" applyProtection="0"/>
  </cellStyleXfs>
  <cellXfs count="8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24" borderId="10" xfId="42" applyFont="1" applyFill="1" applyBorder="1" applyAlignment="1">
      <alignment horizontal="left"/>
      <protection/>
    </xf>
    <xf numFmtId="0" fontId="4" fillId="24" borderId="10" xfId="42" applyFont="1" applyFill="1" applyBorder="1">
      <alignment/>
      <protection/>
    </xf>
    <xf numFmtId="0" fontId="6" fillId="24" borderId="10" xfId="42" applyFont="1" applyFill="1" applyBorder="1">
      <alignment/>
      <protection/>
    </xf>
    <xf numFmtId="0" fontId="4" fillId="0" borderId="0" xfId="42" applyFont="1">
      <alignment/>
      <protection/>
    </xf>
    <xf numFmtId="0" fontId="6" fillId="0" borderId="0" xfId="42" applyFont="1">
      <alignment/>
      <protection/>
    </xf>
    <xf numFmtId="0" fontId="6" fillId="25" borderId="10" xfId="42" applyFont="1" applyFill="1" applyBorder="1">
      <alignment/>
      <protection/>
    </xf>
    <xf numFmtId="0" fontId="4" fillId="24" borderId="0" xfId="42" applyFont="1" applyFill="1">
      <alignment/>
      <protection/>
    </xf>
    <xf numFmtId="0" fontId="3" fillId="24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1" fontId="2" fillId="0" borderId="0" xfId="60" applyFont="1" applyAlignment="1">
      <alignment/>
    </xf>
    <xf numFmtId="171" fontId="2" fillId="0" borderId="0" xfId="60" applyFont="1" applyBorder="1" applyAlignment="1">
      <alignment/>
    </xf>
    <xf numFmtId="171" fontId="12" fillId="0" borderId="0" xfId="60" applyFont="1" applyFill="1" applyBorder="1" applyAlignment="1">
      <alignment/>
    </xf>
    <xf numFmtId="171" fontId="5" fillId="24" borderId="10" xfId="60" applyFont="1" applyFill="1" applyBorder="1" applyAlignment="1">
      <alignment/>
    </xf>
    <xf numFmtId="171" fontId="2" fillId="0" borderId="10" xfId="60" applyFont="1" applyBorder="1" applyAlignment="1">
      <alignment/>
    </xf>
    <xf numFmtId="171" fontId="7" fillId="0" borderId="10" xfId="60" applyFont="1" applyBorder="1" applyAlignment="1">
      <alignment/>
    </xf>
    <xf numFmtId="171" fontId="3" fillId="0" borderId="10" xfId="60" applyFont="1" applyBorder="1" applyAlignment="1">
      <alignment/>
    </xf>
    <xf numFmtId="171" fontId="3" fillId="0" borderId="0" xfId="60" applyFont="1" applyAlignment="1">
      <alignment/>
    </xf>
    <xf numFmtId="171" fontId="10" fillId="0" borderId="0" xfId="60" applyFont="1" applyAlignment="1">
      <alignment/>
    </xf>
    <xf numFmtId="171" fontId="13" fillId="0" borderId="0" xfId="60" applyFont="1" applyAlignment="1">
      <alignment/>
    </xf>
    <xf numFmtId="171" fontId="14" fillId="0" borderId="10" xfId="60" applyFont="1" applyBorder="1" applyAlignment="1">
      <alignment/>
    </xf>
    <xf numFmtId="171" fontId="15" fillId="25" borderId="10" xfId="60" applyFont="1" applyFill="1" applyBorder="1" applyAlignment="1">
      <alignment/>
    </xf>
    <xf numFmtId="171" fontId="15" fillId="0" borderId="10" xfId="60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71" fontId="5" fillId="0" borderId="0" xfId="60" applyFont="1" applyFill="1" applyBorder="1" applyAlignment="1">
      <alignment/>
    </xf>
    <xf numFmtId="171" fontId="2" fillId="0" borderId="0" xfId="60" applyFont="1" applyFill="1" applyBorder="1" applyAlignment="1">
      <alignment/>
    </xf>
    <xf numFmtId="171" fontId="14" fillId="0" borderId="0" xfId="60" applyFont="1" applyFill="1" applyBorder="1" applyAlignment="1">
      <alignment/>
    </xf>
    <xf numFmtId="171" fontId="5" fillId="24" borderId="11" xfId="60" applyFont="1" applyFill="1" applyBorder="1" applyAlignment="1">
      <alignment/>
    </xf>
    <xf numFmtId="171" fontId="2" fillId="0" borderId="11" xfId="60" applyFont="1" applyBorder="1" applyAlignment="1">
      <alignment/>
    </xf>
    <xf numFmtId="171" fontId="14" fillId="0" borderId="11" xfId="60" applyFont="1" applyBorder="1" applyAlignment="1">
      <alignment/>
    </xf>
    <xf numFmtId="171" fontId="8" fillId="0" borderId="11" xfId="60" applyFont="1" applyBorder="1" applyAlignment="1">
      <alignment/>
    </xf>
    <xf numFmtId="171" fontId="10" fillId="0" borderId="11" xfId="60" applyFont="1" applyBorder="1" applyAlignment="1">
      <alignment/>
    </xf>
    <xf numFmtId="171" fontId="10" fillId="0" borderId="11" xfId="60" applyFont="1" applyBorder="1" applyAlignment="1">
      <alignment/>
    </xf>
    <xf numFmtId="171" fontId="8" fillId="0" borderId="11" xfId="60" applyFont="1" applyBorder="1" applyAlignment="1">
      <alignment/>
    </xf>
    <xf numFmtId="171" fontId="14" fillId="0" borderId="12" xfId="60" applyFont="1" applyBorder="1" applyAlignment="1">
      <alignment/>
    </xf>
    <xf numFmtId="171" fontId="2" fillId="0" borderId="12" xfId="60" applyFont="1" applyBorder="1" applyAlignment="1">
      <alignment/>
    </xf>
    <xf numFmtId="171" fontId="5" fillId="25" borderId="10" xfId="60" applyFont="1" applyFill="1" applyBorder="1" applyAlignment="1">
      <alignment/>
    </xf>
    <xf numFmtId="171" fontId="16" fillId="0" borderId="10" xfId="60" applyFont="1" applyBorder="1" applyAlignment="1">
      <alignment/>
    </xf>
    <xf numFmtId="171" fontId="16" fillId="0" borderId="0" xfId="60" applyFont="1" applyAlignment="1">
      <alignment/>
    </xf>
    <xf numFmtId="171" fontId="13" fillId="0" borderId="11" xfId="60" applyFont="1" applyBorder="1" applyAlignment="1">
      <alignment/>
    </xf>
    <xf numFmtId="171" fontId="17" fillId="0" borderId="10" xfId="60" applyFont="1" applyBorder="1" applyAlignment="1">
      <alignment/>
    </xf>
    <xf numFmtId="171" fontId="17" fillId="0" borderId="0" xfId="60" applyFont="1" applyAlignment="1">
      <alignment/>
    </xf>
    <xf numFmtId="171" fontId="5" fillId="26" borderId="10" xfId="60" applyFont="1" applyFill="1" applyBorder="1" applyAlignment="1">
      <alignment/>
    </xf>
    <xf numFmtId="171" fontId="5" fillId="20" borderId="11" xfId="60" applyFont="1" applyFill="1" applyBorder="1" applyAlignment="1">
      <alignment/>
    </xf>
    <xf numFmtId="171" fontId="5" fillId="27" borderId="10" xfId="60" applyFont="1" applyFill="1" applyBorder="1" applyAlignment="1">
      <alignment/>
    </xf>
    <xf numFmtId="171" fontId="10" fillId="0" borderId="10" xfId="60" applyFont="1" applyBorder="1" applyAlignment="1">
      <alignment/>
    </xf>
    <xf numFmtId="171" fontId="5" fillId="0" borderId="10" xfId="60" applyFont="1" applyFill="1" applyBorder="1" applyAlignment="1">
      <alignment/>
    </xf>
    <xf numFmtId="171" fontId="2" fillId="0" borderId="11" xfId="60" applyFont="1" applyFill="1" applyBorder="1" applyAlignment="1">
      <alignment/>
    </xf>
    <xf numFmtId="171" fontId="2" fillId="0" borderId="10" xfId="60" applyFont="1" applyFill="1" applyBorder="1" applyAlignment="1">
      <alignment/>
    </xf>
    <xf numFmtId="0" fontId="2" fillId="24" borderId="0" xfId="0" applyFont="1" applyFill="1" applyAlignment="1">
      <alignment/>
    </xf>
    <xf numFmtId="171" fontId="18" fillId="0" borderId="10" xfId="60" applyFont="1" applyBorder="1" applyAlignment="1">
      <alignment/>
    </xf>
    <xf numFmtId="171" fontId="2" fillId="0" borderId="13" xfId="60" applyFont="1" applyBorder="1" applyAlignment="1">
      <alignment/>
    </xf>
    <xf numFmtId="171" fontId="10" fillId="0" borderId="10" xfId="60" applyFont="1" applyBorder="1" applyAlignment="1">
      <alignment/>
    </xf>
    <xf numFmtId="0" fontId="2" fillId="24" borderId="0" xfId="0" applyFont="1" applyFill="1" applyBorder="1" applyAlignment="1">
      <alignment/>
    </xf>
    <xf numFmtId="171" fontId="19" fillId="0" borderId="11" xfId="60" applyFont="1" applyBorder="1" applyAlignment="1">
      <alignment/>
    </xf>
    <xf numFmtId="171" fontId="19" fillId="0" borderId="10" xfId="60" applyFont="1" applyBorder="1" applyAlignment="1">
      <alignment/>
    </xf>
    <xf numFmtId="171" fontId="20" fillId="0" borderId="10" xfId="60" applyFont="1" applyFill="1" applyBorder="1" applyAlignment="1">
      <alignment/>
    </xf>
    <xf numFmtId="0" fontId="4" fillId="6" borderId="10" xfId="42" applyFont="1" applyFill="1" applyBorder="1">
      <alignment/>
      <protection/>
    </xf>
    <xf numFmtId="171" fontId="2" fillId="6" borderId="10" xfId="60" applyFont="1" applyFill="1" applyBorder="1" applyAlignment="1">
      <alignment/>
    </xf>
    <xf numFmtId="171" fontId="2" fillId="6" borderId="11" xfId="60" applyFont="1" applyFill="1" applyBorder="1" applyAlignment="1">
      <alignment/>
    </xf>
    <xf numFmtId="0" fontId="2" fillId="6" borderId="14" xfId="0" applyFont="1" applyFill="1" applyBorder="1" applyAlignment="1">
      <alignment/>
    </xf>
    <xf numFmtId="171" fontId="14" fillId="0" borderId="10" xfId="60" applyFont="1" applyFill="1" applyBorder="1" applyAlignment="1">
      <alignment/>
    </xf>
    <xf numFmtId="171" fontId="9" fillId="0" borderId="10" xfId="60" applyFont="1" applyFill="1" applyBorder="1" applyAlignment="1">
      <alignment/>
    </xf>
    <xf numFmtId="171" fontId="15" fillId="0" borderId="10" xfId="60" applyFont="1" applyFill="1" applyBorder="1" applyAlignment="1">
      <alignment/>
    </xf>
    <xf numFmtId="171" fontId="5" fillId="28" borderId="10" xfId="60" applyFont="1" applyFill="1" applyBorder="1" applyAlignment="1">
      <alignment/>
    </xf>
    <xf numFmtId="172" fontId="2" fillId="0" borderId="1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avadno 3" xfId="41"/>
    <cellStyle name="Navadno_List1" xfId="42"/>
    <cellStyle name="Nevtralno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4"/>
  <sheetViews>
    <sheetView zoomScalePageLayoutView="0" workbookViewId="0" topLeftCell="A1">
      <selection activeCell="A1" sqref="A1:J294"/>
    </sheetView>
  </sheetViews>
  <sheetFormatPr defaultColWidth="9.140625" defaultRowHeight="12.75"/>
  <cols>
    <col min="1" max="1" width="57.8515625" style="2" customWidth="1"/>
    <col min="2" max="2" width="15.28125" style="22" customWidth="1"/>
    <col min="3" max="3" width="15.140625" style="22" customWidth="1"/>
    <col min="4" max="4" width="14.7109375" style="22" customWidth="1"/>
    <col min="5" max="5" width="15.28125" style="22" customWidth="1"/>
    <col min="6" max="6" width="12.57421875" style="22" customWidth="1"/>
    <col min="7" max="7" width="13.7109375" style="22" customWidth="1"/>
    <col min="8" max="8" width="19.8515625" style="2" customWidth="1"/>
    <col min="9" max="9" width="20.57421875" style="2" customWidth="1"/>
    <col min="10" max="16384" width="9.140625" style="2" customWidth="1"/>
  </cols>
  <sheetData>
    <row r="1" spans="2:7" ht="11.25">
      <c r="B1" s="2"/>
      <c r="C1" s="2"/>
      <c r="D1" s="2"/>
      <c r="E1" s="2"/>
      <c r="F1" s="2"/>
      <c r="G1" s="2"/>
    </row>
    <row r="2" spans="2:7" ht="11.25">
      <c r="B2" s="2"/>
      <c r="C2" s="2"/>
      <c r="D2" s="2"/>
      <c r="E2" s="2"/>
      <c r="F2" s="2"/>
      <c r="G2" s="2"/>
    </row>
    <row r="3" spans="2:7" ht="11.25">
      <c r="B3" s="2"/>
      <c r="C3" s="2"/>
      <c r="D3" s="2"/>
      <c r="E3" s="2"/>
      <c r="F3" s="2"/>
      <c r="G3" s="2"/>
    </row>
    <row r="4" spans="2:7" ht="11.25">
      <c r="B4" s="2"/>
      <c r="C4" s="2"/>
      <c r="D4" s="2"/>
      <c r="E4" s="2"/>
      <c r="F4" s="2"/>
      <c r="G4" s="2"/>
    </row>
    <row r="5" spans="2:7" ht="11.25">
      <c r="B5" s="2"/>
      <c r="C5" s="2"/>
      <c r="D5" s="2"/>
      <c r="E5" s="2"/>
      <c r="F5" s="2"/>
      <c r="G5" s="2"/>
    </row>
    <row r="6" spans="2:7" ht="11.25">
      <c r="B6" s="2"/>
      <c r="C6" s="2"/>
      <c r="D6" s="2"/>
      <c r="E6" s="2"/>
      <c r="F6" s="2"/>
      <c r="G6" s="2"/>
    </row>
    <row r="7" spans="2:7" ht="11.25">
      <c r="B7" s="2"/>
      <c r="C7" s="2"/>
      <c r="D7" s="2"/>
      <c r="E7" s="2"/>
      <c r="F7" s="2"/>
      <c r="G7" s="2"/>
    </row>
    <row r="8" spans="2:7" ht="11.25">
      <c r="B8" s="2"/>
      <c r="C8" s="2"/>
      <c r="D8" s="2"/>
      <c r="E8" s="2"/>
      <c r="F8" s="2"/>
      <c r="G8" s="2"/>
    </row>
    <row r="9" spans="2:7" ht="11.25">
      <c r="B9" s="2"/>
      <c r="C9" s="2"/>
      <c r="D9" s="2"/>
      <c r="E9" s="2"/>
      <c r="F9" s="2"/>
      <c r="G9" s="2"/>
    </row>
    <row r="10" spans="2:7" ht="11.25">
      <c r="B10" s="2"/>
      <c r="C10" s="2"/>
      <c r="D10" s="2"/>
      <c r="E10" s="2"/>
      <c r="F10" s="2"/>
      <c r="G10" s="2"/>
    </row>
    <row r="11" spans="2:7" ht="11.25">
      <c r="B11" s="2"/>
      <c r="C11" s="2"/>
      <c r="D11" s="2"/>
      <c r="E11" s="2"/>
      <c r="F11" s="2"/>
      <c r="G11" s="2"/>
    </row>
    <row r="12" spans="2:7" ht="11.25">
      <c r="B12" s="2"/>
      <c r="C12" s="2"/>
      <c r="D12" s="2"/>
      <c r="E12" s="2"/>
      <c r="F12" s="2"/>
      <c r="G12" s="2"/>
    </row>
    <row r="13" spans="2:7" ht="11.25">
      <c r="B13" s="2"/>
      <c r="C13" s="2"/>
      <c r="D13" s="2"/>
      <c r="E13" s="2"/>
      <c r="F13" s="2"/>
      <c r="G13" s="2"/>
    </row>
    <row r="14" spans="2:7" ht="11.25">
      <c r="B14" s="2"/>
      <c r="C14" s="2"/>
      <c r="D14" s="2"/>
      <c r="E14" s="2"/>
      <c r="F14" s="2"/>
      <c r="G14" s="2"/>
    </row>
    <row r="15" spans="2:7" ht="11.25">
      <c r="B15" s="2"/>
      <c r="C15" s="2"/>
      <c r="D15" s="2"/>
      <c r="E15" s="2"/>
      <c r="F15" s="2"/>
      <c r="G15" s="2"/>
    </row>
    <row r="16" spans="2:7" ht="11.25">
      <c r="B16" s="2"/>
      <c r="C16" s="2"/>
      <c r="D16" s="2"/>
      <c r="E16" s="2"/>
      <c r="F16" s="2"/>
      <c r="G16" s="2"/>
    </row>
    <row r="17" spans="2:7" ht="11.25">
      <c r="B17" s="2"/>
      <c r="C17" s="2"/>
      <c r="D17" s="2"/>
      <c r="E17" s="2"/>
      <c r="F17" s="2"/>
      <c r="G17" s="2"/>
    </row>
    <row r="18" spans="2:7" ht="11.25">
      <c r="B18" s="2"/>
      <c r="C18" s="2"/>
      <c r="D18" s="2"/>
      <c r="E18" s="2"/>
      <c r="F18" s="2"/>
      <c r="G18" s="2"/>
    </row>
    <row r="19" spans="2:7" ht="11.25">
      <c r="B19" s="2"/>
      <c r="C19" s="2"/>
      <c r="D19" s="2"/>
      <c r="E19" s="2"/>
      <c r="F19" s="2"/>
      <c r="G19" s="2"/>
    </row>
    <row r="20" spans="2:7" ht="11.25">
      <c r="B20" s="2"/>
      <c r="C20" s="2"/>
      <c r="D20" s="2"/>
      <c r="E20" s="2"/>
      <c r="F20" s="2"/>
      <c r="G20" s="2"/>
    </row>
    <row r="21" spans="2:7" ht="11.25">
      <c r="B21" s="2"/>
      <c r="C21" s="2"/>
      <c r="D21" s="2"/>
      <c r="E21" s="2"/>
      <c r="F21" s="2"/>
      <c r="G21" s="2"/>
    </row>
    <row r="22" spans="2:7" ht="11.25">
      <c r="B22" s="2"/>
      <c r="C22" s="2"/>
      <c r="D22" s="2"/>
      <c r="E22" s="2"/>
      <c r="F22" s="2"/>
      <c r="G22" s="2"/>
    </row>
    <row r="23" spans="2:7" ht="11.25">
      <c r="B23" s="2"/>
      <c r="C23" s="2"/>
      <c r="D23" s="2"/>
      <c r="E23" s="2"/>
      <c r="F23" s="2"/>
      <c r="G23" s="2"/>
    </row>
    <row r="24" spans="2:7" ht="11.25">
      <c r="B24" s="2"/>
      <c r="C24" s="2"/>
      <c r="D24" s="2"/>
      <c r="E24" s="2"/>
      <c r="F24" s="2"/>
      <c r="G24" s="2"/>
    </row>
    <row r="25" spans="2:7" ht="11.25">
      <c r="B25" s="2"/>
      <c r="C25" s="2"/>
      <c r="D25" s="2"/>
      <c r="E25" s="2"/>
      <c r="F25" s="2"/>
      <c r="G25" s="2"/>
    </row>
    <row r="26" spans="2:7" ht="11.25">
      <c r="B26" s="2"/>
      <c r="C26" s="2"/>
      <c r="D26" s="2"/>
      <c r="E26" s="2"/>
      <c r="F26" s="2"/>
      <c r="G26" s="2"/>
    </row>
    <row r="27" spans="2:7" ht="11.25">
      <c r="B27" s="2"/>
      <c r="C27" s="2"/>
      <c r="D27" s="2"/>
      <c r="E27" s="2"/>
      <c r="F27" s="2"/>
      <c r="G27" s="2"/>
    </row>
    <row r="28" spans="2:7" ht="11.25">
      <c r="B28" s="2"/>
      <c r="C28" s="2"/>
      <c r="D28" s="2"/>
      <c r="E28" s="2"/>
      <c r="F28" s="2"/>
      <c r="G28" s="2"/>
    </row>
    <row r="29" spans="2:7" ht="11.25">
      <c r="B29" s="2"/>
      <c r="C29" s="2"/>
      <c r="D29" s="2"/>
      <c r="E29" s="2"/>
      <c r="F29" s="2"/>
      <c r="G29" s="2"/>
    </row>
    <row r="30" spans="2:7" ht="11.25">
      <c r="B30" s="2"/>
      <c r="C30" s="2"/>
      <c r="D30" s="2"/>
      <c r="E30" s="2"/>
      <c r="F30" s="2"/>
      <c r="G30" s="2"/>
    </row>
    <row r="31" spans="2:7" ht="11.25">
      <c r="B31" s="2"/>
      <c r="C31" s="2"/>
      <c r="D31" s="2"/>
      <c r="E31" s="2"/>
      <c r="F31" s="2"/>
      <c r="G31" s="2"/>
    </row>
    <row r="32" spans="2:7" ht="11.25">
      <c r="B32" s="2"/>
      <c r="C32" s="2"/>
      <c r="D32" s="2"/>
      <c r="E32" s="2"/>
      <c r="F32" s="2"/>
      <c r="G32" s="2"/>
    </row>
    <row r="33" spans="2:7" ht="11.25">
      <c r="B33" s="2"/>
      <c r="C33" s="2"/>
      <c r="D33" s="2"/>
      <c r="E33" s="2"/>
      <c r="F33" s="2"/>
      <c r="G33" s="2"/>
    </row>
    <row r="34" spans="2:7" ht="11.25">
      <c r="B34" s="2"/>
      <c r="C34" s="2"/>
      <c r="D34" s="2"/>
      <c r="E34" s="2"/>
      <c r="F34" s="2"/>
      <c r="G34" s="2"/>
    </row>
    <row r="35" spans="2:7" ht="11.25">
      <c r="B35" s="2"/>
      <c r="C35" s="2"/>
      <c r="D35" s="2"/>
      <c r="E35" s="2"/>
      <c r="F35" s="2"/>
      <c r="G35" s="2"/>
    </row>
    <row r="36" spans="2:7" ht="11.25">
      <c r="B36" s="2"/>
      <c r="C36" s="2"/>
      <c r="D36" s="2"/>
      <c r="E36" s="2"/>
      <c r="F36" s="2"/>
      <c r="G36" s="2"/>
    </row>
    <row r="37" spans="2:7" ht="11.25">
      <c r="B37" s="2"/>
      <c r="C37" s="2"/>
      <c r="D37" s="2"/>
      <c r="E37" s="2"/>
      <c r="F37" s="2"/>
      <c r="G37" s="2"/>
    </row>
    <row r="38" spans="2:7" ht="11.25">
      <c r="B38" s="2"/>
      <c r="C38" s="2"/>
      <c r="D38" s="2"/>
      <c r="E38" s="2"/>
      <c r="F38" s="2"/>
      <c r="G38" s="2"/>
    </row>
    <row r="39" spans="2:7" ht="11.25">
      <c r="B39" s="2"/>
      <c r="C39" s="2"/>
      <c r="D39" s="2"/>
      <c r="E39" s="2"/>
      <c r="F39" s="2"/>
      <c r="G39" s="2"/>
    </row>
    <row r="40" spans="2:7" ht="11.25">
      <c r="B40" s="2"/>
      <c r="C40" s="2"/>
      <c r="D40" s="2"/>
      <c r="E40" s="2"/>
      <c r="F40" s="2"/>
      <c r="G40" s="2"/>
    </row>
    <row r="41" spans="2:7" ht="11.25">
      <c r="B41" s="2"/>
      <c r="C41" s="2"/>
      <c r="D41" s="2"/>
      <c r="E41" s="2"/>
      <c r="F41" s="2"/>
      <c r="G41" s="2"/>
    </row>
    <row r="42" spans="2:7" ht="11.25">
      <c r="B42" s="2"/>
      <c r="C42" s="2"/>
      <c r="D42" s="2"/>
      <c r="E42" s="2"/>
      <c r="F42" s="2"/>
      <c r="G42" s="2"/>
    </row>
    <row r="43" spans="2:7" ht="11.25">
      <c r="B43" s="2"/>
      <c r="C43" s="2"/>
      <c r="D43" s="2"/>
      <c r="E43" s="2"/>
      <c r="F43" s="2"/>
      <c r="G43" s="2"/>
    </row>
    <row r="44" spans="2:7" ht="11.25">
      <c r="B44" s="2"/>
      <c r="C44" s="2"/>
      <c r="D44" s="2"/>
      <c r="E44" s="2"/>
      <c r="F44" s="2"/>
      <c r="G44" s="2"/>
    </row>
    <row r="45" spans="2:7" ht="11.25">
      <c r="B45" s="2"/>
      <c r="C45" s="2"/>
      <c r="D45" s="2"/>
      <c r="E45" s="2"/>
      <c r="F45" s="2"/>
      <c r="G45" s="2"/>
    </row>
    <row r="46" spans="2:7" ht="11.25">
      <c r="B46" s="2"/>
      <c r="C46" s="2"/>
      <c r="D46" s="2"/>
      <c r="E46" s="2"/>
      <c r="F46" s="2"/>
      <c r="G46" s="2"/>
    </row>
    <row r="47" spans="2:7" ht="11.25">
      <c r="B47" s="2"/>
      <c r="C47" s="2"/>
      <c r="D47" s="2"/>
      <c r="E47" s="2"/>
      <c r="F47" s="2"/>
      <c r="G47" s="2"/>
    </row>
    <row r="48" spans="2:7" ht="11.25">
      <c r="B48" s="2"/>
      <c r="C48" s="2"/>
      <c r="D48" s="2"/>
      <c r="E48" s="2"/>
      <c r="F48" s="2"/>
      <c r="G48" s="2"/>
    </row>
    <row r="49" spans="2:7" ht="11.25">
      <c r="B49" s="2"/>
      <c r="C49" s="2"/>
      <c r="D49" s="2"/>
      <c r="E49" s="2"/>
      <c r="F49" s="2"/>
      <c r="G49" s="2"/>
    </row>
    <row r="50" spans="2:7" ht="11.25">
      <c r="B50" s="2"/>
      <c r="C50" s="2"/>
      <c r="D50" s="2"/>
      <c r="E50" s="2"/>
      <c r="F50" s="2"/>
      <c r="G50" s="2"/>
    </row>
    <row r="51" spans="2:7" ht="11.25">
      <c r="B51" s="2"/>
      <c r="C51" s="2"/>
      <c r="D51" s="2"/>
      <c r="E51" s="2"/>
      <c r="F51" s="2"/>
      <c r="G51" s="2"/>
    </row>
    <row r="52" spans="2:7" ht="11.25">
      <c r="B52" s="2"/>
      <c r="C52" s="2"/>
      <c r="D52" s="2"/>
      <c r="E52" s="2"/>
      <c r="F52" s="2"/>
      <c r="G52" s="2"/>
    </row>
    <row r="53" spans="2:7" ht="11.25">
      <c r="B53" s="2"/>
      <c r="C53" s="2"/>
      <c r="D53" s="2"/>
      <c r="E53" s="2"/>
      <c r="F53" s="2"/>
      <c r="G53" s="2"/>
    </row>
    <row r="54" spans="2:7" ht="11.25">
      <c r="B54" s="2"/>
      <c r="C54" s="2"/>
      <c r="D54" s="2"/>
      <c r="E54" s="2"/>
      <c r="F54" s="2"/>
      <c r="G54" s="2"/>
    </row>
    <row r="55" spans="2:7" ht="11.25">
      <c r="B55" s="2"/>
      <c r="C55" s="2"/>
      <c r="D55" s="2"/>
      <c r="E55" s="2"/>
      <c r="F55" s="2"/>
      <c r="G55" s="2"/>
    </row>
    <row r="56" spans="2:7" ht="11.25">
      <c r="B56" s="2"/>
      <c r="C56" s="2"/>
      <c r="D56" s="2"/>
      <c r="E56" s="2"/>
      <c r="F56" s="2"/>
      <c r="G56" s="2"/>
    </row>
    <row r="57" spans="2:7" ht="11.25">
      <c r="B57" s="2"/>
      <c r="C57" s="2"/>
      <c r="D57" s="2"/>
      <c r="E57" s="2"/>
      <c r="F57" s="2"/>
      <c r="G57" s="2"/>
    </row>
    <row r="58" spans="2:7" ht="11.25">
      <c r="B58" s="2"/>
      <c r="C58" s="2"/>
      <c r="D58" s="2"/>
      <c r="E58" s="2"/>
      <c r="F58" s="2"/>
      <c r="G58" s="2"/>
    </row>
    <row r="59" spans="2:7" ht="11.25">
      <c r="B59" s="2"/>
      <c r="C59" s="2"/>
      <c r="D59" s="2"/>
      <c r="E59" s="2"/>
      <c r="F59" s="2"/>
      <c r="G59" s="2"/>
    </row>
    <row r="60" spans="2:7" ht="11.25">
      <c r="B60" s="2"/>
      <c r="C60" s="2"/>
      <c r="D60" s="2"/>
      <c r="E60" s="2"/>
      <c r="F60" s="2"/>
      <c r="G60" s="2"/>
    </row>
    <row r="61" spans="2:7" ht="11.25">
      <c r="B61" s="2"/>
      <c r="C61" s="2"/>
      <c r="D61" s="2"/>
      <c r="E61" s="2"/>
      <c r="F61" s="2"/>
      <c r="G61" s="2"/>
    </row>
    <row r="62" spans="2:7" ht="11.25">
      <c r="B62" s="2"/>
      <c r="C62" s="2"/>
      <c r="D62" s="2"/>
      <c r="E62" s="2"/>
      <c r="F62" s="2"/>
      <c r="G62" s="2"/>
    </row>
    <row r="63" spans="2:7" ht="11.25">
      <c r="B63" s="2"/>
      <c r="C63" s="2"/>
      <c r="D63" s="2"/>
      <c r="E63" s="2"/>
      <c r="F63" s="2"/>
      <c r="G63" s="2"/>
    </row>
    <row r="64" spans="2:7" ht="11.25">
      <c r="B64" s="2"/>
      <c r="C64" s="2"/>
      <c r="D64" s="2"/>
      <c r="E64" s="2"/>
      <c r="F64" s="2"/>
      <c r="G64" s="2"/>
    </row>
    <row r="65" spans="2:7" ht="11.25">
      <c r="B65" s="2"/>
      <c r="C65" s="2"/>
      <c r="D65" s="2"/>
      <c r="E65" s="2"/>
      <c r="F65" s="2"/>
      <c r="G65" s="2"/>
    </row>
    <row r="66" spans="2:7" ht="11.25">
      <c r="B66" s="2"/>
      <c r="C66" s="2"/>
      <c r="D66" s="2"/>
      <c r="E66" s="2"/>
      <c r="F66" s="2"/>
      <c r="G66" s="2"/>
    </row>
    <row r="67" spans="2:7" ht="11.25">
      <c r="B67" s="2"/>
      <c r="C67" s="2"/>
      <c r="D67" s="2"/>
      <c r="E67" s="2"/>
      <c r="F67" s="2"/>
      <c r="G67" s="2"/>
    </row>
    <row r="68" spans="2:7" ht="11.25">
      <c r="B68" s="2"/>
      <c r="C68" s="2"/>
      <c r="D68" s="2"/>
      <c r="E68" s="2"/>
      <c r="F68" s="2"/>
      <c r="G68" s="2"/>
    </row>
    <row r="69" spans="2:7" ht="11.25">
      <c r="B69" s="2"/>
      <c r="C69" s="2"/>
      <c r="D69" s="2"/>
      <c r="E69" s="2"/>
      <c r="F69" s="2"/>
      <c r="G69" s="2"/>
    </row>
    <row r="70" spans="2:7" ht="11.25">
      <c r="B70" s="2"/>
      <c r="C70" s="2"/>
      <c r="D70" s="2"/>
      <c r="E70" s="2"/>
      <c r="F70" s="2"/>
      <c r="G70" s="2"/>
    </row>
    <row r="71" spans="2:7" ht="11.25">
      <c r="B71" s="2"/>
      <c r="C71" s="2"/>
      <c r="D71" s="2"/>
      <c r="E71" s="2"/>
      <c r="F71" s="2"/>
      <c r="G71" s="2"/>
    </row>
    <row r="72" spans="2:7" ht="11.25">
      <c r="B72" s="2"/>
      <c r="C72" s="2"/>
      <c r="D72" s="2"/>
      <c r="E72" s="2"/>
      <c r="F72" s="2"/>
      <c r="G72" s="2"/>
    </row>
    <row r="73" spans="2:7" ht="11.25">
      <c r="B73" s="2"/>
      <c r="C73" s="2"/>
      <c r="D73" s="2"/>
      <c r="E73" s="2"/>
      <c r="F73" s="2"/>
      <c r="G73" s="2"/>
    </row>
    <row r="74" spans="2:7" ht="11.25">
      <c r="B74" s="2"/>
      <c r="C74" s="2"/>
      <c r="D74" s="2"/>
      <c r="E74" s="2"/>
      <c r="F74" s="2"/>
      <c r="G74" s="2"/>
    </row>
    <row r="75" spans="2:7" ht="11.25">
      <c r="B75" s="2"/>
      <c r="C75" s="2"/>
      <c r="D75" s="2"/>
      <c r="E75" s="2"/>
      <c r="F75" s="2"/>
      <c r="G75" s="2"/>
    </row>
    <row r="76" spans="2:7" ht="11.25">
      <c r="B76" s="2"/>
      <c r="C76" s="2"/>
      <c r="D76" s="2"/>
      <c r="E76" s="2"/>
      <c r="F76" s="2"/>
      <c r="G76" s="2"/>
    </row>
    <row r="77" spans="2:7" ht="11.25">
      <c r="B77" s="2"/>
      <c r="C77" s="2"/>
      <c r="D77" s="2"/>
      <c r="E77" s="2"/>
      <c r="F77" s="2"/>
      <c r="G77" s="2"/>
    </row>
    <row r="78" spans="2:7" ht="11.25">
      <c r="B78" s="2"/>
      <c r="C78" s="2"/>
      <c r="D78" s="2"/>
      <c r="E78" s="2"/>
      <c r="F78" s="2"/>
      <c r="G78" s="2"/>
    </row>
    <row r="79" spans="2:7" ht="11.25">
      <c r="B79" s="2"/>
      <c r="C79" s="2"/>
      <c r="D79" s="2"/>
      <c r="E79" s="2"/>
      <c r="F79" s="2"/>
      <c r="G79" s="2"/>
    </row>
    <row r="80" spans="2:7" ht="11.25">
      <c r="B80" s="2"/>
      <c r="C80" s="2"/>
      <c r="D80" s="2"/>
      <c r="E80" s="2"/>
      <c r="F80" s="2"/>
      <c r="G80" s="2"/>
    </row>
    <row r="81" spans="2:7" ht="11.25">
      <c r="B81" s="2"/>
      <c r="C81" s="2"/>
      <c r="D81" s="2"/>
      <c r="E81" s="2"/>
      <c r="F81" s="2"/>
      <c r="G81" s="2"/>
    </row>
    <row r="82" spans="2:7" ht="11.25">
      <c r="B82" s="2"/>
      <c r="C82" s="2"/>
      <c r="D82" s="2"/>
      <c r="E82" s="2"/>
      <c r="F82" s="2"/>
      <c r="G82" s="2"/>
    </row>
    <row r="83" spans="2:7" ht="11.25">
      <c r="B83" s="2"/>
      <c r="C83" s="2"/>
      <c r="D83" s="2"/>
      <c r="E83" s="2"/>
      <c r="F83" s="2"/>
      <c r="G83" s="2"/>
    </row>
    <row r="84" spans="2:7" ht="11.25">
      <c r="B84" s="2"/>
      <c r="C84" s="2"/>
      <c r="D84" s="2"/>
      <c r="E84" s="2"/>
      <c r="F84" s="2"/>
      <c r="G84" s="2"/>
    </row>
    <row r="85" spans="2:7" ht="11.25">
      <c r="B85" s="2"/>
      <c r="C85" s="2"/>
      <c r="D85" s="2"/>
      <c r="E85" s="2"/>
      <c r="F85" s="2"/>
      <c r="G85" s="2"/>
    </row>
    <row r="86" spans="2:7" ht="11.25">
      <c r="B86" s="2"/>
      <c r="C86" s="2"/>
      <c r="D86" s="2"/>
      <c r="E86" s="2"/>
      <c r="F86" s="2"/>
      <c r="G86" s="2"/>
    </row>
    <row r="87" spans="2:7" ht="11.25">
      <c r="B87" s="2"/>
      <c r="C87" s="2"/>
      <c r="D87" s="2"/>
      <c r="E87" s="2"/>
      <c r="F87" s="2"/>
      <c r="G87" s="2"/>
    </row>
    <row r="88" spans="2:7" ht="11.25">
      <c r="B88" s="2"/>
      <c r="C88" s="2"/>
      <c r="D88" s="2"/>
      <c r="E88" s="2"/>
      <c r="F88" s="2"/>
      <c r="G88" s="2"/>
    </row>
    <row r="89" spans="2:7" ht="11.25">
      <c r="B89" s="2"/>
      <c r="C89" s="2"/>
      <c r="D89" s="2"/>
      <c r="E89" s="2"/>
      <c r="F89" s="2"/>
      <c r="G89" s="2"/>
    </row>
    <row r="90" spans="2:7" ht="11.25">
      <c r="B90" s="2"/>
      <c r="C90" s="2"/>
      <c r="D90" s="2"/>
      <c r="E90" s="2"/>
      <c r="F90" s="2"/>
      <c r="G90" s="2"/>
    </row>
    <row r="91" spans="2:7" ht="11.25">
      <c r="B91" s="2"/>
      <c r="C91" s="2"/>
      <c r="D91" s="2"/>
      <c r="E91" s="2"/>
      <c r="F91" s="2"/>
      <c r="G91" s="2"/>
    </row>
    <row r="92" spans="2:7" ht="11.25">
      <c r="B92" s="2"/>
      <c r="C92" s="2"/>
      <c r="D92" s="2"/>
      <c r="E92" s="2"/>
      <c r="F92" s="2"/>
      <c r="G92" s="2"/>
    </row>
    <row r="93" spans="2:7" ht="11.25">
      <c r="B93" s="2"/>
      <c r="C93" s="2"/>
      <c r="D93" s="2"/>
      <c r="E93" s="2"/>
      <c r="F93" s="2"/>
      <c r="G93" s="2"/>
    </row>
    <row r="94" spans="2:7" ht="11.25">
      <c r="B94" s="2"/>
      <c r="C94" s="2"/>
      <c r="D94" s="2"/>
      <c r="E94" s="2"/>
      <c r="F94" s="2"/>
      <c r="G94" s="2"/>
    </row>
    <row r="95" spans="2:7" ht="11.25">
      <c r="B95" s="2"/>
      <c r="C95" s="2"/>
      <c r="D95" s="2"/>
      <c r="E95" s="2"/>
      <c r="F95" s="2"/>
      <c r="G95" s="2"/>
    </row>
    <row r="96" spans="2:7" ht="11.25">
      <c r="B96" s="2"/>
      <c r="C96" s="2"/>
      <c r="D96" s="2"/>
      <c r="E96" s="2"/>
      <c r="F96" s="2"/>
      <c r="G96" s="2"/>
    </row>
    <row r="97" spans="2:7" ht="11.25">
      <c r="B97" s="2"/>
      <c r="C97" s="2"/>
      <c r="D97" s="2"/>
      <c r="E97" s="2"/>
      <c r="F97" s="2"/>
      <c r="G97" s="2"/>
    </row>
    <row r="98" spans="2:7" ht="11.25">
      <c r="B98" s="2"/>
      <c r="C98" s="2"/>
      <c r="D98" s="2"/>
      <c r="E98" s="2"/>
      <c r="F98" s="2"/>
      <c r="G98" s="2"/>
    </row>
    <row r="99" spans="2:7" ht="11.25">
      <c r="B99" s="2"/>
      <c r="C99" s="2"/>
      <c r="D99" s="2"/>
      <c r="E99" s="2"/>
      <c r="F99" s="2"/>
      <c r="G99" s="2"/>
    </row>
    <row r="100" spans="2:7" ht="11.25">
      <c r="B100" s="2"/>
      <c r="C100" s="2"/>
      <c r="D100" s="2"/>
      <c r="E100" s="2"/>
      <c r="F100" s="2"/>
      <c r="G100" s="2"/>
    </row>
    <row r="101" spans="2:7" ht="11.25">
      <c r="B101" s="2"/>
      <c r="C101" s="2"/>
      <c r="D101" s="2"/>
      <c r="E101" s="2"/>
      <c r="F101" s="2"/>
      <c r="G101" s="2"/>
    </row>
    <row r="102" spans="2:7" ht="11.25">
      <c r="B102" s="2"/>
      <c r="C102" s="2"/>
      <c r="D102" s="2"/>
      <c r="E102" s="2"/>
      <c r="F102" s="2"/>
      <c r="G102" s="2"/>
    </row>
    <row r="103" spans="2:7" ht="11.25">
      <c r="B103" s="2"/>
      <c r="C103" s="2"/>
      <c r="D103" s="2"/>
      <c r="E103" s="2"/>
      <c r="F103" s="2"/>
      <c r="G103" s="2"/>
    </row>
    <row r="104" spans="2:7" ht="11.25">
      <c r="B104" s="2"/>
      <c r="C104" s="2"/>
      <c r="D104" s="2"/>
      <c r="E104" s="2"/>
      <c r="F104" s="2"/>
      <c r="G104" s="2"/>
    </row>
    <row r="105" spans="2:7" ht="11.25">
      <c r="B105" s="2"/>
      <c r="C105" s="2"/>
      <c r="D105" s="2"/>
      <c r="E105" s="2"/>
      <c r="F105" s="2"/>
      <c r="G105" s="2"/>
    </row>
    <row r="106" spans="2:7" ht="11.25">
      <c r="B106" s="2"/>
      <c r="C106" s="2"/>
      <c r="D106" s="2"/>
      <c r="E106" s="2"/>
      <c r="F106" s="2"/>
      <c r="G106" s="2"/>
    </row>
    <row r="107" spans="2:7" ht="11.25">
      <c r="B107" s="2"/>
      <c r="C107" s="2"/>
      <c r="D107" s="2"/>
      <c r="E107" s="2"/>
      <c r="F107" s="2"/>
      <c r="G107" s="2"/>
    </row>
    <row r="108" spans="2:7" ht="11.25">
      <c r="B108" s="2"/>
      <c r="C108" s="2"/>
      <c r="D108" s="2"/>
      <c r="E108" s="2"/>
      <c r="F108" s="2"/>
      <c r="G108" s="2"/>
    </row>
    <row r="109" spans="2:7" ht="11.25">
      <c r="B109" s="2"/>
      <c r="C109" s="2"/>
      <c r="D109" s="2"/>
      <c r="E109" s="2"/>
      <c r="F109" s="2"/>
      <c r="G109" s="2"/>
    </row>
    <row r="110" spans="2:7" ht="11.25">
      <c r="B110" s="2"/>
      <c r="C110" s="2"/>
      <c r="D110" s="2"/>
      <c r="E110" s="2"/>
      <c r="F110" s="2"/>
      <c r="G110" s="2"/>
    </row>
    <row r="111" spans="2:7" ht="11.25">
      <c r="B111" s="2"/>
      <c r="C111" s="2"/>
      <c r="D111" s="2"/>
      <c r="E111" s="2"/>
      <c r="F111" s="2"/>
      <c r="G111" s="2"/>
    </row>
    <row r="112" spans="2:7" ht="11.25">
      <c r="B112" s="2"/>
      <c r="C112" s="2"/>
      <c r="D112" s="2"/>
      <c r="E112" s="2"/>
      <c r="F112" s="2"/>
      <c r="G112" s="2"/>
    </row>
    <row r="113" spans="2:7" ht="11.25">
      <c r="B113" s="2"/>
      <c r="C113" s="2"/>
      <c r="D113" s="2"/>
      <c r="E113" s="2"/>
      <c r="F113" s="2"/>
      <c r="G113" s="2"/>
    </row>
    <row r="114" spans="2:7" ht="11.25">
      <c r="B114" s="2"/>
      <c r="C114" s="2"/>
      <c r="D114" s="2"/>
      <c r="E114" s="2"/>
      <c r="F114" s="2"/>
      <c r="G114" s="2"/>
    </row>
    <row r="115" spans="2:7" ht="11.25">
      <c r="B115" s="2"/>
      <c r="C115" s="2"/>
      <c r="D115" s="2"/>
      <c r="E115" s="2"/>
      <c r="F115" s="2"/>
      <c r="G115" s="2"/>
    </row>
    <row r="116" spans="2:7" ht="11.25">
      <c r="B116" s="2"/>
      <c r="C116" s="2"/>
      <c r="D116" s="2"/>
      <c r="E116" s="2"/>
      <c r="F116" s="2"/>
      <c r="G116" s="2"/>
    </row>
    <row r="117" spans="2:7" ht="11.25">
      <c r="B117" s="2"/>
      <c r="C117" s="2"/>
      <c r="D117" s="2"/>
      <c r="E117" s="2"/>
      <c r="F117" s="2"/>
      <c r="G117" s="2"/>
    </row>
    <row r="118" spans="2:7" ht="11.25">
      <c r="B118" s="2"/>
      <c r="C118" s="2"/>
      <c r="D118" s="2"/>
      <c r="E118" s="2"/>
      <c r="F118" s="2"/>
      <c r="G118" s="2"/>
    </row>
    <row r="119" spans="2:7" ht="11.25">
      <c r="B119" s="2"/>
      <c r="C119" s="2"/>
      <c r="D119" s="2"/>
      <c r="E119" s="2"/>
      <c r="F119" s="2"/>
      <c r="G119" s="2"/>
    </row>
    <row r="120" spans="2:7" ht="11.25">
      <c r="B120" s="2"/>
      <c r="C120" s="2"/>
      <c r="D120" s="2"/>
      <c r="E120" s="2"/>
      <c r="F120" s="2"/>
      <c r="G120" s="2"/>
    </row>
    <row r="121" spans="2:7" ht="11.25">
      <c r="B121" s="2"/>
      <c r="C121" s="2"/>
      <c r="D121" s="2"/>
      <c r="E121" s="2"/>
      <c r="F121" s="2"/>
      <c r="G121" s="2"/>
    </row>
    <row r="122" spans="2:7" ht="11.25">
      <c r="B122" s="2"/>
      <c r="C122" s="2"/>
      <c r="D122" s="2"/>
      <c r="E122" s="2"/>
      <c r="F122" s="2"/>
      <c r="G122" s="2"/>
    </row>
    <row r="123" spans="2:7" ht="11.25">
      <c r="B123" s="2"/>
      <c r="C123" s="2"/>
      <c r="D123" s="2"/>
      <c r="E123" s="2"/>
      <c r="F123" s="2"/>
      <c r="G123" s="2"/>
    </row>
    <row r="124" spans="2:7" ht="11.25">
      <c r="B124" s="2"/>
      <c r="C124" s="2"/>
      <c r="D124" s="2"/>
      <c r="E124" s="2"/>
      <c r="F124" s="2"/>
      <c r="G124" s="2"/>
    </row>
    <row r="125" spans="2:7" ht="11.25">
      <c r="B125" s="2"/>
      <c r="C125" s="2"/>
      <c r="D125" s="2"/>
      <c r="E125" s="2"/>
      <c r="F125" s="2"/>
      <c r="G125" s="2"/>
    </row>
    <row r="126" spans="2:7" ht="11.25">
      <c r="B126" s="2"/>
      <c r="C126" s="2"/>
      <c r="D126" s="2"/>
      <c r="E126" s="2"/>
      <c r="F126" s="2"/>
      <c r="G126" s="2"/>
    </row>
    <row r="127" spans="2:7" ht="11.25">
      <c r="B127" s="2"/>
      <c r="C127" s="2"/>
      <c r="D127" s="2"/>
      <c r="E127" s="2"/>
      <c r="F127" s="2"/>
      <c r="G127" s="2"/>
    </row>
    <row r="128" spans="2:7" ht="11.25">
      <c r="B128" s="2"/>
      <c r="C128" s="2"/>
      <c r="D128" s="2"/>
      <c r="E128" s="2"/>
      <c r="F128" s="2"/>
      <c r="G128" s="2"/>
    </row>
    <row r="129" spans="2:7" ht="11.25">
      <c r="B129" s="2"/>
      <c r="C129" s="2"/>
      <c r="D129" s="2"/>
      <c r="E129" s="2"/>
      <c r="F129" s="2"/>
      <c r="G129" s="2"/>
    </row>
    <row r="130" spans="2:7" ht="11.25">
      <c r="B130" s="2"/>
      <c r="C130" s="2"/>
      <c r="D130" s="2"/>
      <c r="E130" s="2"/>
      <c r="F130" s="2"/>
      <c r="G130" s="2"/>
    </row>
    <row r="131" spans="2:7" ht="11.25">
      <c r="B131" s="2"/>
      <c r="C131" s="2"/>
      <c r="D131" s="2"/>
      <c r="E131" s="2"/>
      <c r="F131" s="2"/>
      <c r="G131" s="2"/>
    </row>
    <row r="132" spans="2:7" ht="11.25">
      <c r="B132" s="2"/>
      <c r="C132" s="2"/>
      <c r="D132" s="2"/>
      <c r="E132" s="2"/>
      <c r="F132" s="2"/>
      <c r="G132" s="2"/>
    </row>
    <row r="133" spans="2:7" ht="11.25">
      <c r="B133" s="2"/>
      <c r="C133" s="2"/>
      <c r="D133" s="2"/>
      <c r="E133" s="2"/>
      <c r="F133" s="2"/>
      <c r="G133" s="2"/>
    </row>
    <row r="134" spans="2:7" ht="11.25">
      <c r="B134" s="2"/>
      <c r="C134" s="2"/>
      <c r="D134" s="2"/>
      <c r="E134" s="2"/>
      <c r="F134" s="2"/>
      <c r="G134" s="2"/>
    </row>
    <row r="135" spans="2:7" ht="12" customHeight="1">
      <c r="B135" s="2"/>
      <c r="C135" s="2"/>
      <c r="D135" s="2"/>
      <c r="E135" s="2"/>
      <c r="F135" s="2"/>
      <c r="G135" s="2"/>
    </row>
    <row r="136" spans="2:7" ht="11.25">
      <c r="B136" s="2"/>
      <c r="C136" s="2"/>
      <c r="D136" s="2"/>
      <c r="E136" s="2"/>
      <c r="F136" s="2"/>
      <c r="G136" s="2"/>
    </row>
    <row r="137" spans="2:7" ht="11.25">
      <c r="B137" s="2"/>
      <c r="C137" s="2"/>
      <c r="D137" s="2"/>
      <c r="E137" s="2"/>
      <c r="F137" s="2"/>
      <c r="G137" s="2"/>
    </row>
    <row r="138" spans="2:7" ht="11.25">
      <c r="B138" s="2"/>
      <c r="C138" s="2"/>
      <c r="D138" s="2"/>
      <c r="E138" s="2"/>
      <c r="F138" s="2"/>
      <c r="G138" s="2"/>
    </row>
    <row r="139" spans="2:7" ht="11.25">
      <c r="B139" s="2"/>
      <c r="C139" s="2"/>
      <c r="D139" s="2"/>
      <c r="E139" s="2"/>
      <c r="F139" s="2"/>
      <c r="G139" s="2"/>
    </row>
    <row r="140" spans="2:7" ht="11.25">
      <c r="B140" s="2"/>
      <c r="C140" s="2"/>
      <c r="D140" s="2"/>
      <c r="E140" s="2"/>
      <c r="F140" s="2"/>
      <c r="G140" s="2"/>
    </row>
    <row r="141" spans="2:7" ht="11.25">
      <c r="B141" s="2"/>
      <c r="C141" s="2"/>
      <c r="D141" s="2"/>
      <c r="E141" s="2"/>
      <c r="F141" s="2"/>
      <c r="G141" s="2"/>
    </row>
    <row r="142" spans="2:7" ht="11.25">
      <c r="B142" s="2"/>
      <c r="C142" s="2"/>
      <c r="D142" s="2"/>
      <c r="E142" s="2"/>
      <c r="F142" s="2"/>
      <c r="G142" s="2"/>
    </row>
    <row r="143" spans="2:7" ht="11.25">
      <c r="B143" s="2"/>
      <c r="C143" s="2"/>
      <c r="D143" s="2"/>
      <c r="E143" s="2"/>
      <c r="F143" s="2"/>
      <c r="G143" s="2"/>
    </row>
    <row r="144" spans="2:7" ht="11.25">
      <c r="B144" s="2"/>
      <c r="C144" s="2"/>
      <c r="D144" s="2"/>
      <c r="E144" s="2"/>
      <c r="F144" s="2"/>
      <c r="G144" s="2"/>
    </row>
    <row r="145" spans="2:7" ht="11.25">
      <c r="B145" s="2"/>
      <c r="C145" s="2"/>
      <c r="D145" s="2"/>
      <c r="E145" s="2"/>
      <c r="F145" s="2"/>
      <c r="G145" s="2"/>
    </row>
    <row r="146" spans="2:7" ht="11.25">
      <c r="B146" s="2"/>
      <c r="C146" s="2"/>
      <c r="D146" s="2"/>
      <c r="E146" s="2"/>
      <c r="F146" s="2"/>
      <c r="G146" s="2"/>
    </row>
    <row r="147" spans="2:7" ht="11.25">
      <c r="B147" s="2"/>
      <c r="C147" s="2"/>
      <c r="D147" s="2"/>
      <c r="E147" s="2"/>
      <c r="F147" s="2"/>
      <c r="G147" s="2"/>
    </row>
    <row r="148" spans="2:7" ht="11.25">
      <c r="B148" s="2"/>
      <c r="C148" s="2"/>
      <c r="D148" s="2"/>
      <c r="E148" s="2"/>
      <c r="F148" s="2"/>
      <c r="G148" s="2"/>
    </row>
    <row r="149" spans="2:7" ht="11.25">
      <c r="B149" s="2"/>
      <c r="C149" s="2"/>
      <c r="D149" s="2"/>
      <c r="E149" s="2"/>
      <c r="F149" s="2"/>
      <c r="G149" s="2"/>
    </row>
    <row r="150" spans="2:7" ht="11.25">
      <c r="B150" s="2"/>
      <c r="C150" s="2"/>
      <c r="D150" s="2"/>
      <c r="E150" s="2"/>
      <c r="F150" s="2"/>
      <c r="G150" s="2"/>
    </row>
    <row r="151" spans="2:7" ht="11.25">
      <c r="B151" s="2"/>
      <c r="C151" s="2"/>
      <c r="D151" s="2"/>
      <c r="E151" s="2"/>
      <c r="F151" s="2"/>
      <c r="G151" s="2"/>
    </row>
    <row r="152" spans="2:7" ht="11.25">
      <c r="B152" s="2"/>
      <c r="C152" s="2"/>
      <c r="D152" s="2"/>
      <c r="E152" s="2"/>
      <c r="F152" s="2"/>
      <c r="G152" s="2"/>
    </row>
    <row r="153" spans="2:7" ht="11.25">
      <c r="B153" s="2"/>
      <c r="C153" s="2"/>
      <c r="D153" s="2"/>
      <c r="E153" s="2"/>
      <c r="F153" s="2"/>
      <c r="G153" s="2"/>
    </row>
    <row r="154" spans="2:7" ht="11.25">
      <c r="B154" s="2"/>
      <c r="C154" s="2"/>
      <c r="D154" s="2"/>
      <c r="E154" s="2"/>
      <c r="F154" s="2"/>
      <c r="G154" s="2"/>
    </row>
    <row r="155" spans="2:7" ht="11.25">
      <c r="B155" s="2"/>
      <c r="C155" s="2"/>
      <c r="D155" s="2"/>
      <c r="E155" s="2"/>
      <c r="F155" s="2"/>
      <c r="G155" s="2"/>
    </row>
    <row r="156" spans="2:7" ht="11.25">
      <c r="B156" s="2"/>
      <c r="C156" s="2"/>
      <c r="D156" s="2"/>
      <c r="E156" s="2"/>
      <c r="F156" s="2"/>
      <c r="G156" s="2"/>
    </row>
    <row r="157" spans="2:7" ht="11.25">
      <c r="B157" s="2"/>
      <c r="C157" s="2"/>
      <c r="D157" s="2"/>
      <c r="E157" s="2"/>
      <c r="F157" s="2"/>
      <c r="G157" s="2"/>
    </row>
    <row r="158" spans="2:7" ht="11.25">
      <c r="B158" s="2"/>
      <c r="C158" s="2"/>
      <c r="D158" s="2"/>
      <c r="E158" s="2"/>
      <c r="F158" s="2"/>
      <c r="G158" s="2"/>
    </row>
    <row r="159" spans="2:7" ht="11.25">
      <c r="B159" s="2"/>
      <c r="C159" s="2"/>
      <c r="D159" s="2"/>
      <c r="E159" s="2"/>
      <c r="F159" s="2"/>
      <c r="G159" s="2"/>
    </row>
    <row r="160" spans="2:7" ht="11.25">
      <c r="B160" s="2"/>
      <c r="C160" s="2"/>
      <c r="D160" s="2"/>
      <c r="E160" s="2"/>
      <c r="F160" s="2"/>
      <c r="G160" s="2"/>
    </row>
    <row r="161" spans="2:7" ht="11.25">
      <c r="B161" s="2"/>
      <c r="C161" s="2"/>
      <c r="D161" s="2"/>
      <c r="E161" s="2"/>
      <c r="F161" s="2"/>
      <c r="G161" s="2"/>
    </row>
    <row r="162" spans="2:7" ht="11.25">
      <c r="B162" s="2"/>
      <c r="C162" s="2"/>
      <c r="D162" s="2"/>
      <c r="E162" s="2"/>
      <c r="F162" s="2"/>
      <c r="G162" s="2"/>
    </row>
    <row r="163" spans="2:7" ht="11.25">
      <c r="B163" s="2"/>
      <c r="C163" s="2"/>
      <c r="D163" s="2"/>
      <c r="E163" s="2"/>
      <c r="F163" s="2"/>
      <c r="G163" s="2"/>
    </row>
    <row r="164" spans="2:7" ht="11.25">
      <c r="B164" s="2"/>
      <c r="C164" s="2"/>
      <c r="D164" s="2"/>
      <c r="E164" s="2"/>
      <c r="F164" s="2"/>
      <c r="G164" s="2"/>
    </row>
    <row r="165" spans="2:7" ht="11.25">
      <c r="B165" s="2"/>
      <c r="C165" s="2"/>
      <c r="D165" s="2"/>
      <c r="E165" s="2"/>
      <c r="F165" s="2"/>
      <c r="G165" s="2"/>
    </row>
    <row r="166" spans="2:7" ht="11.25">
      <c r="B166" s="2"/>
      <c r="C166" s="2"/>
      <c r="D166" s="2"/>
      <c r="E166" s="2"/>
      <c r="F166" s="2"/>
      <c r="G166" s="2"/>
    </row>
    <row r="167" spans="2:7" ht="11.25">
      <c r="B167" s="2"/>
      <c r="C167" s="2"/>
      <c r="D167" s="2"/>
      <c r="E167" s="2"/>
      <c r="F167" s="2"/>
      <c r="G167" s="2"/>
    </row>
    <row r="168" spans="2:7" ht="11.25">
      <c r="B168" s="2"/>
      <c r="C168" s="2"/>
      <c r="D168" s="2"/>
      <c r="E168" s="2"/>
      <c r="F168" s="2"/>
      <c r="G168" s="2"/>
    </row>
    <row r="169" spans="2:7" ht="11.25">
      <c r="B169" s="2"/>
      <c r="C169" s="2"/>
      <c r="D169" s="2"/>
      <c r="E169" s="2"/>
      <c r="F169" s="2"/>
      <c r="G169" s="2"/>
    </row>
    <row r="170" spans="2:7" ht="11.25">
      <c r="B170" s="2"/>
      <c r="C170" s="2"/>
      <c r="D170" s="2"/>
      <c r="E170" s="2"/>
      <c r="F170" s="2"/>
      <c r="G170" s="2"/>
    </row>
    <row r="171" spans="2:7" ht="11.25">
      <c r="B171" s="2"/>
      <c r="C171" s="2"/>
      <c r="D171" s="2"/>
      <c r="E171" s="2"/>
      <c r="F171" s="2"/>
      <c r="G171" s="2"/>
    </row>
    <row r="172" spans="2:7" ht="11.25">
      <c r="B172" s="2"/>
      <c r="C172" s="2"/>
      <c r="D172" s="2"/>
      <c r="E172" s="2"/>
      <c r="F172" s="2"/>
      <c r="G172" s="2"/>
    </row>
    <row r="173" spans="2:7" ht="11.25">
      <c r="B173" s="2"/>
      <c r="C173" s="2"/>
      <c r="D173" s="2"/>
      <c r="E173" s="2"/>
      <c r="F173" s="2"/>
      <c r="G173" s="2"/>
    </row>
    <row r="174" spans="2:7" ht="11.25">
      <c r="B174" s="2"/>
      <c r="C174" s="2"/>
      <c r="D174" s="2"/>
      <c r="E174" s="2"/>
      <c r="F174" s="2"/>
      <c r="G174" s="2"/>
    </row>
    <row r="175" spans="2:7" ht="11.25">
      <c r="B175" s="2"/>
      <c r="C175" s="2"/>
      <c r="D175" s="2"/>
      <c r="E175" s="2"/>
      <c r="F175" s="2"/>
      <c r="G175" s="2"/>
    </row>
    <row r="176" spans="2:7" ht="11.25">
      <c r="B176" s="2"/>
      <c r="C176" s="2"/>
      <c r="D176" s="2"/>
      <c r="E176" s="2"/>
      <c r="F176" s="2"/>
      <c r="G176" s="2"/>
    </row>
    <row r="177" spans="2:7" ht="11.25">
      <c r="B177" s="2"/>
      <c r="C177" s="2"/>
      <c r="D177" s="2"/>
      <c r="E177" s="2"/>
      <c r="F177" s="2"/>
      <c r="G177" s="2"/>
    </row>
    <row r="178" spans="2:7" ht="11.25">
      <c r="B178" s="2"/>
      <c r="C178" s="2"/>
      <c r="D178" s="2"/>
      <c r="E178" s="2"/>
      <c r="F178" s="2"/>
      <c r="G178" s="2"/>
    </row>
    <row r="179" spans="2:7" ht="11.25" customHeight="1">
      <c r="B179" s="2"/>
      <c r="C179" s="2"/>
      <c r="D179" s="2"/>
      <c r="E179" s="2"/>
      <c r="F179" s="2"/>
      <c r="G179" s="2"/>
    </row>
    <row r="180" spans="2:7" ht="11.25">
      <c r="B180" s="2"/>
      <c r="C180" s="2"/>
      <c r="D180" s="2"/>
      <c r="E180" s="2"/>
      <c r="F180" s="2"/>
      <c r="G180" s="2"/>
    </row>
    <row r="181" spans="2:7" ht="11.25">
      <c r="B181" s="2"/>
      <c r="C181" s="2"/>
      <c r="D181" s="2"/>
      <c r="E181" s="2"/>
      <c r="F181" s="2"/>
      <c r="G181" s="2"/>
    </row>
    <row r="182" spans="2:7" ht="11.25">
      <c r="B182" s="2"/>
      <c r="C182" s="2"/>
      <c r="D182" s="2"/>
      <c r="E182" s="2"/>
      <c r="F182" s="2"/>
      <c r="G182" s="2"/>
    </row>
    <row r="183" spans="2:7" ht="11.25">
      <c r="B183" s="2"/>
      <c r="C183" s="2"/>
      <c r="D183" s="2"/>
      <c r="E183" s="2"/>
      <c r="F183" s="2"/>
      <c r="G183" s="2"/>
    </row>
    <row r="184" spans="2:7" ht="11.25">
      <c r="B184" s="2"/>
      <c r="C184" s="2"/>
      <c r="D184" s="2"/>
      <c r="E184" s="2"/>
      <c r="F184" s="2"/>
      <c r="G184" s="2"/>
    </row>
    <row r="185" spans="2:7" ht="11.25">
      <c r="B185" s="2"/>
      <c r="C185" s="2"/>
      <c r="D185" s="2"/>
      <c r="E185" s="2"/>
      <c r="F185" s="2"/>
      <c r="G185" s="2"/>
    </row>
    <row r="186" spans="2:7" ht="11.25">
      <c r="B186" s="2"/>
      <c r="C186" s="2"/>
      <c r="D186" s="2"/>
      <c r="E186" s="2"/>
      <c r="F186" s="2"/>
      <c r="G186" s="2"/>
    </row>
    <row r="187" spans="2:7" ht="11.25">
      <c r="B187" s="2"/>
      <c r="C187" s="2"/>
      <c r="D187" s="2"/>
      <c r="E187" s="2"/>
      <c r="F187" s="2"/>
      <c r="G187" s="2"/>
    </row>
    <row r="188" spans="2:7" ht="11.25">
      <c r="B188" s="2"/>
      <c r="C188" s="2"/>
      <c r="D188" s="2"/>
      <c r="E188" s="2"/>
      <c r="F188" s="2"/>
      <c r="G188" s="2"/>
    </row>
    <row r="189" spans="2:7" ht="11.25">
      <c r="B189" s="2"/>
      <c r="C189" s="2"/>
      <c r="D189" s="2"/>
      <c r="E189" s="2"/>
      <c r="F189" s="2"/>
      <c r="G189" s="2"/>
    </row>
    <row r="190" spans="2:7" ht="11.25">
      <c r="B190" s="2"/>
      <c r="C190" s="2"/>
      <c r="D190" s="2"/>
      <c r="E190" s="2"/>
      <c r="F190" s="2"/>
      <c r="G190" s="2"/>
    </row>
    <row r="191" spans="2:7" ht="11.25">
      <c r="B191" s="2"/>
      <c r="C191" s="2"/>
      <c r="D191" s="2"/>
      <c r="E191" s="2"/>
      <c r="F191" s="2"/>
      <c r="G191" s="2"/>
    </row>
    <row r="192" spans="2:7" ht="11.25">
      <c r="B192" s="2"/>
      <c r="C192" s="2"/>
      <c r="D192" s="2"/>
      <c r="E192" s="2"/>
      <c r="F192" s="2"/>
      <c r="G192" s="2"/>
    </row>
    <row r="193" spans="2:7" ht="11.25">
      <c r="B193" s="2"/>
      <c r="C193" s="2"/>
      <c r="D193" s="2"/>
      <c r="E193" s="2"/>
      <c r="F193" s="2"/>
      <c r="G193" s="2"/>
    </row>
    <row r="194" spans="2:7" ht="11.25">
      <c r="B194" s="2"/>
      <c r="C194" s="2"/>
      <c r="D194" s="2"/>
      <c r="E194" s="2"/>
      <c r="F194" s="2"/>
      <c r="G194" s="2"/>
    </row>
    <row r="195" spans="2:7" ht="11.25">
      <c r="B195" s="2"/>
      <c r="C195" s="2"/>
      <c r="D195" s="2"/>
      <c r="E195" s="2"/>
      <c r="F195" s="2"/>
      <c r="G195" s="2"/>
    </row>
    <row r="196" spans="2:7" ht="11.25">
      <c r="B196" s="2"/>
      <c r="C196" s="2"/>
      <c r="D196" s="2"/>
      <c r="E196" s="2"/>
      <c r="F196" s="2"/>
      <c r="G196" s="2"/>
    </row>
    <row r="197" spans="2:7" ht="11.25">
      <c r="B197" s="2"/>
      <c r="C197" s="2"/>
      <c r="D197" s="2"/>
      <c r="E197" s="2"/>
      <c r="F197" s="2"/>
      <c r="G197" s="2"/>
    </row>
    <row r="198" spans="2:7" ht="11.25">
      <c r="B198" s="2"/>
      <c r="C198" s="2"/>
      <c r="D198" s="2"/>
      <c r="E198" s="2"/>
      <c r="F198" s="2"/>
      <c r="G198" s="2"/>
    </row>
    <row r="199" spans="2:7" ht="11.25">
      <c r="B199" s="2"/>
      <c r="C199" s="2"/>
      <c r="D199" s="2"/>
      <c r="E199" s="2"/>
      <c r="F199" s="2"/>
      <c r="G199" s="2"/>
    </row>
    <row r="200" spans="2:7" ht="11.25">
      <c r="B200" s="2"/>
      <c r="C200" s="2"/>
      <c r="D200" s="2"/>
      <c r="E200" s="2"/>
      <c r="F200" s="2"/>
      <c r="G200" s="2"/>
    </row>
    <row r="201" spans="2:7" ht="11.25">
      <c r="B201" s="2"/>
      <c r="C201" s="2"/>
      <c r="D201" s="2"/>
      <c r="E201" s="2"/>
      <c r="F201" s="2"/>
      <c r="G201" s="2"/>
    </row>
    <row r="202" spans="2:7" ht="11.25">
      <c r="B202" s="2"/>
      <c r="C202" s="2"/>
      <c r="D202" s="2"/>
      <c r="E202" s="2"/>
      <c r="F202" s="2"/>
      <c r="G202" s="2"/>
    </row>
    <row r="203" spans="2:7" ht="11.25">
      <c r="B203" s="2"/>
      <c r="C203" s="2"/>
      <c r="D203" s="2"/>
      <c r="E203" s="2"/>
      <c r="F203" s="2"/>
      <c r="G203" s="2"/>
    </row>
    <row r="204" spans="2:7" ht="11.25">
      <c r="B204" s="2"/>
      <c r="C204" s="2"/>
      <c r="D204" s="2"/>
      <c r="E204" s="2"/>
      <c r="F204" s="2"/>
      <c r="G204" s="2"/>
    </row>
    <row r="205" spans="2:7" ht="11.25">
      <c r="B205" s="2"/>
      <c r="C205" s="2"/>
      <c r="D205" s="2"/>
      <c r="E205" s="2"/>
      <c r="F205" s="2"/>
      <c r="G205" s="2"/>
    </row>
    <row r="206" spans="2:7" ht="11.25">
      <c r="B206" s="2"/>
      <c r="C206" s="2"/>
      <c r="D206" s="2"/>
      <c r="E206" s="2"/>
      <c r="F206" s="2"/>
      <c r="G206" s="2"/>
    </row>
    <row r="207" spans="2:7" ht="11.25">
      <c r="B207" s="2"/>
      <c r="C207" s="2"/>
      <c r="D207" s="2"/>
      <c r="E207" s="2"/>
      <c r="F207" s="2"/>
      <c r="G207" s="2"/>
    </row>
    <row r="208" spans="2:7" ht="11.25">
      <c r="B208" s="2"/>
      <c r="C208" s="2"/>
      <c r="D208" s="2"/>
      <c r="E208" s="2"/>
      <c r="F208" s="2"/>
      <c r="G208" s="2"/>
    </row>
    <row r="209" spans="2:7" ht="11.25">
      <c r="B209" s="2"/>
      <c r="C209" s="2"/>
      <c r="D209" s="2"/>
      <c r="E209" s="2"/>
      <c r="F209" s="2"/>
      <c r="G209" s="2"/>
    </row>
    <row r="210" spans="2:7" ht="11.25">
      <c r="B210" s="2"/>
      <c r="C210" s="2"/>
      <c r="D210" s="2"/>
      <c r="E210" s="2"/>
      <c r="F210" s="2"/>
      <c r="G210" s="2"/>
    </row>
    <row r="211" spans="2:7" ht="11.25">
      <c r="B211" s="2"/>
      <c r="C211" s="2"/>
      <c r="D211" s="2"/>
      <c r="E211" s="2"/>
      <c r="F211" s="2"/>
      <c r="G211" s="2"/>
    </row>
    <row r="212" spans="2:7" ht="11.25">
      <c r="B212" s="2"/>
      <c r="C212" s="2"/>
      <c r="D212" s="2"/>
      <c r="E212" s="2"/>
      <c r="F212" s="2"/>
      <c r="G212" s="2"/>
    </row>
    <row r="213" spans="2:7" ht="11.25">
      <c r="B213" s="2"/>
      <c r="C213" s="2"/>
      <c r="D213" s="2"/>
      <c r="E213" s="2"/>
      <c r="F213" s="2"/>
      <c r="G213" s="2"/>
    </row>
    <row r="214" spans="2:7" ht="11.25">
      <c r="B214" s="2"/>
      <c r="C214" s="2"/>
      <c r="D214" s="2"/>
      <c r="E214" s="2"/>
      <c r="F214" s="2"/>
      <c r="G214" s="2"/>
    </row>
    <row r="215" spans="2:7" ht="11.25">
      <c r="B215" s="2"/>
      <c r="C215" s="2"/>
      <c r="D215" s="2"/>
      <c r="E215" s="2"/>
      <c r="F215" s="2"/>
      <c r="G215" s="2"/>
    </row>
    <row r="216" spans="2:7" ht="11.25">
      <c r="B216" s="2"/>
      <c r="C216" s="2"/>
      <c r="D216" s="2"/>
      <c r="E216" s="2"/>
      <c r="F216" s="2"/>
      <c r="G216" s="2"/>
    </row>
    <row r="217" spans="2:7" ht="11.25">
      <c r="B217" s="2"/>
      <c r="C217" s="2"/>
      <c r="D217" s="2"/>
      <c r="E217" s="2"/>
      <c r="F217" s="2"/>
      <c r="G217" s="2"/>
    </row>
    <row r="218" spans="2:7" ht="11.25">
      <c r="B218" s="2"/>
      <c r="C218" s="2"/>
      <c r="D218" s="2"/>
      <c r="E218" s="2"/>
      <c r="F218" s="2"/>
      <c r="G218" s="2"/>
    </row>
    <row r="219" spans="2:7" ht="11.25">
      <c r="B219" s="2"/>
      <c r="C219" s="2"/>
      <c r="D219" s="2"/>
      <c r="E219" s="2"/>
      <c r="F219" s="2"/>
      <c r="G219" s="2"/>
    </row>
    <row r="220" spans="2:7" ht="11.25">
      <c r="B220" s="2"/>
      <c r="C220" s="2"/>
      <c r="D220" s="2"/>
      <c r="E220" s="2"/>
      <c r="F220" s="2"/>
      <c r="G220" s="2"/>
    </row>
    <row r="221" spans="2:7" ht="11.25">
      <c r="B221" s="2"/>
      <c r="C221" s="2"/>
      <c r="D221" s="2"/>
      <c r="E221" s="2"/>
      <c r="F221" s="2"/>
      <c r="G221" s="2"/>
    </row>
    <row r="222" spans="2:7" ht="11.25">
      <c r="B222" s="2"/>
      <c r="C222" s="2"/>
      <c r="D222" s="2"/>
      <c r="E222" s="2"/>
      <c r="F222" s="2"/>
      <c r="G222" s="2"/>
    </row>
    <row r="223" spans="2:7" ht="11.25">
      <c r="B223" s="2"/>
      <c r="C223" s="2"/>
      <c r="D223" s="2"/>
      <c r="E223" s="2"/>
      <c r="F223" s="2"/>
      <c r="G223" s="2"/>
    </row>
    <row r="224" spans="2:7" ht="11.25">
      <c r="B224" s="2"/>
      <c r="C224" s="2"/>
      <c r="D224" s="2"/>
      <c r="E224" s="2"/>
      <c r="F224" s="2"/>
      <c r="G224" s="2"/>
    </row>
    <row r="225" spans="2:7" ht="11.25">
      <c r="B225" s="2"/>
      <c r="C225" s="2"/>
      <c r="D225" s="2"/>
      <c r="E225" s="2"/>
      <c r="F225" s="2"/>
      <c r="G225" s="2"/>
    </row>
    <row r="226" spans="2:7" ht="11.25">
      <c r="B226" s="2"/>
      <c r="C226" s="2"/>
      <c r="D226" s="2"/>
      <c r="E226" s="2"/>
      <c r="F226" s="2"/>
      <c r="G226" s="2"/>
    </row>
    <row r="227" spans="2:7" ht="11.25">
      <c r="B227" s="2"/>
      <c r="C227" s="2"/>
      <c r="D227" s="2"/>
      <c r="E227" s="2"/>
      <c r="F227" s="2"/>
      <c r="G227" s="2"/>
    </row>
    <row r="228" spans="2:7" ht="11.25">
      <c r="B228" s="2"/>
      <c r="C228" s="2"/>
      <c r="D228" s="2"/>
      <c r="E228" s="2"/>
      <c r="F228" s="2"/>
      <c r="G228" s="2"/>
    </row>
    <row r="229" spans="2:7" ht="11.25">
      <c r="B229" s="2"/>
      <c r="C229" s="2"/>
      <c r="D229" s="2"/>
      <c r="E229" s="2"/>
      <c r="F229" s="2"/>
      <c r="G229" s="2"/>
    </row>
    <row r="230" spans="2:7" ht="11.25">
      <c r="B230" s="2"/>
      <c r="C230" s="2"/>
      <c r="D230" s="2"/>
      <c r="E230" s="2"/>
      <c r="F230" s="2"/>
      <c r="G230" s="2"/>
    </row>
    <row r="231" spans="2:7" ht="11.25">
      <c r="B231" s="2"/>
      <c r="C231" s="2"/>
      <c r="D231" s="2"/>
      <c r="E231" s="2"/>
      <c r="F231" s="2"/>
      <c r="G231" s="2"/>
    </row>
    <row r="232" spans="2:7" ht="11.25">
      <c r="B232" s="2"/>
      <c r="C232" s="2"/>
      <c r="D232" s="2"/>
      <c r="E232" s="2"/>
      <c r="F232" s="2"/>
      <c r="G232" s="2"/>
    </row>
    <row r="233" spans="2:7" ht="11.25">
      <c r="B233" s="2"/>
      <c r="C233" s="2"/>
      <c r="D233" s="2"/>
      <c r="E233" s="2"/>
      <c r="F233" s="2"/>
      <c r="G233" s="2"/>
    </row>
    <row r="234" spans="2:7" ht="11.25">
      <c r="B234" s="2"/>
      <c r="C234" s="2"/>
      <c r="D234" s="2"/>
      <c r="E234" s="2"/>
      <c r="F234" s="2"/>
      <c r="G234" s="2"/>
    </row>
    <row r="235" spans="2:7" ht="11.25">
      <c r="B235" s="2"/>
      <c r="C235" s="2"/>
      <c r="D235" s="2"/>
      <c r="E235" s="2"/>
      <c r="F235" s="2"/>
      <c r="G235" s="2"/>
    </row>
    <row r="236" spans="2:7" ht="11.25">
      <c r="B236" s="2"/>
      <c r="C236" s="2"/>
      <c r="D236" s="2"/>
      <c r="E236" s="2"/>
      <c r="F236" s="2"/>
      <c r="G236" s="2"/>
    </row>
    <row r="237" spans="2:7" ht="11.25">
      <c r="B237" s="2"/>
      <c r="C237" s="2"/>
      <c r="D237" s="2"/>
      <c r="E237" s="2"/>
      <c r="F237" s="2"/>
      <c r="G237" s="2"/>
    </row>
    <row r="238" spans="2:7" ht="11.25">
      <c r="B238" s="2"/>
      <c r="C238" s="2"/>
      <c r="D238" s="2"/>
      <c r="E238" s="2"/>
      <c r="F238" s="2"/>
      <c r="G238" s="2"/>
    </row>
    <row r="239" spans="2:7" ht="11.25">
      <c r="B239" s="2"/>
      <c r="C239" s="2"/>
      <c r="D239" s="2"/>
      <c r="E239" s="2"/>
      <c r="F239" s="2"/>
      <c r="G239" s="2"/>
    </row>
    <row r="240" spans="2:7" ht="11.25">
      <c r="B240" s="2"/>
      <c r="C240" s="2"/>
      <c r="D240" s="2"/>
      <c r="E240" s="2"/>
      <c r="F240" s="2"/>
      <c r="G240" s="2"/>
    </row>
    <row r="241" spans="2:7" ht="11.25">
      <c r="B241" s="2"/>
      <c r="C241" s="2"/>
      <c r="D241" s="2"/>
      <c r="E241" s="2"/>
      <c r="F241" s="2"/>
      <c r="G241" s="2"/>
    </row>
    <row r="242" spans="2:7" ht="11.25">
      <c r="B242" s="2"/>
      <c r="C242" s="2"/>
      <c r="D242" s="2"/>
      <c r="E242" s="2"/>
      <c r="F242" s="2"/>
      <c r="G242" s="2"/>
    </row>
    <row r="243" spans="2:7" ht="11.25">
      <c r="B243" s="2"/>
      <c r="C243" s="2"/>
      <c r="D243" s="2"/>
      <c r="E243" s="2"/>
      <c r="F243" s="2"/>
      <c r="G243" s="2"/>
    </row>
    <row r="244" spans="2:7" ht="11.25">
      <c r="B244" s="2"/>
      <c r="C244" s="2"/>
      <c r="D244" s="2"/>
      <c r="E244" s="2"/>
      <c r="F244" s="2"/>
      <c r="G244" s="2"/>
    </row>
    <row r="245" spans="2:7" ht="11.25">
      <c r="B245" s="2"/>
      <c r="C245" s="2"/>
      <c r="D245" s="2"/>
      <c r="E245" s="2"/>
      <c r="F245" s="2"/>
      <c r="G245" s="2"/>
    </row>
    <row r="246" spans="2:7" ht="11.25">
      <c r="B246" s="2"/>
      <c r="C246" s="2"/>
      <c r="D246" s="2"/>
      <c r="E246" s="2"/>
      <c r="F246" s="2"/>
      <c r="G246" s="2"/>
    </row>
    <row r="247" spans="2:7" ht="11.25">
      <c r="B247" s="2"/>
      <c r="C247" s="2"/>
      <c r="D247" s="2"/>
      <c r="E247" s="2"/>
      <c r="F247" s="2"/>
      <c r="G247" s="2"/>
    </row>
    <row r="248" spans="2:7" ht="11.25">
      <c r="B248" s="2"/>
      <c r="C248" s="2"/>
      <c r="D248" s="2"/>
      <c r="E248" s="2"/>
      <c r="F248" s="2"/>
      <c r="G248" s="2"/>
    </row>
    <row r="249" spans="2:7" ht="11.25">
      <c r="B249" s="2"/>
      <c r="C249" s="2"/>
      <c r="D249" s="2"/>
      <c r="E249" s="2"/>
      <c r="F249" s="2"/>
      <c r="G249" s="2"/>
    </row>
    <row r="250" spans="2:7" ht="11.25">
      <c r="B250" s="2"/>
      <c r="C250" s="2"/>
      <c r="D250" s="2"/>
      <c r="E250" s="2"/>
      <c r="F250" s="2"/>
      <c r="G250" s="2"/>
    </row>
    <row r="251" spans="2:7" ht="11.25">
      <c r="B251" s="2"/>
      <c r="C251" s="2"/>
      <c r="D251" s="2"/>
      <c r="E251" s="2"/>
      <c r="F251" s="2"/>
      <c r="G251" s="2"/>
    </row>
    <row r="252" spans="2:7" ht="11.25">
      <c r="B252" s="2"/>
      <c r="C252" s="2"/>
      <c r="D252" s="2"/>
      <c r="E252" s="2"/>
      <c r="F252" s="2"/>
      <c r="G252" s="2"/>
    </row>
    <row r="253" spans="2:7" ht="11.25">
      <c r="B253" s="2"/>
      <c r="C253" s="2"/>
      <c r="D253" s="2"/>
      <c r="E253" s="2"/>
      <c r="F253" s="2"/>
      <c r="G253" s="2"/>
    </row>
    <row r="254" spans="2:7" ht="11.25">
      <c r="B254" s="2"/>
      <c r="C254" s="2"/>
      <c r="D254" s="2"/>
      <c r="E254" s="2"/>
      <c r="F254" s="2"/>
      <c r="G254" s="2"/>
    </row>
    <row r="255" spans="2:7" ht="11.25">
      <c r="B255" s="2"/>
      <c r="C255" s="2"/>
      <c r="D255" s="2"/>
      <c r="E255" s="2"/>
      <c r="F255" s="2"/>
      <c r="G255" s="2"/>
    </row>
    <row r="256" spans="2:7" ht="11.25">
      <c r="B256" s="2"/>
      <c r="C256" s="2"/>
      <c r="D256" s="2"/>
      <c r="E256" s="2"/>
      <c r="F256" s="2"/>
      <c r="G256" s="2"/>
    </row>
    <row r="257" spans="2:7" ht="11.25">
      <c r="B257" s="2"/>
      <c r="C257" s="2"/>
      <c r="D257" s="2"/>
      <c r="E257" s="2"/>
      <c r="F257" s="2"/>
      <c r="G257" s="2"/>
    </row>
    <row r="258" spans="2:7" ht="11.25">
      <c r="B258" s="2"/>
      <c r="C258" s="2"/>
      <c r="D258" s="2"/>
      <c r="E258" s="2"/>
      <c r="F258" s="2"/>
      <c r="G258" s="2"/>
    </row>
    <row r="259" spans="2:7" ht="11.25">
      <c r="B259" s="2"/>
      <c r="C259" s="2"/>
      <c r="D259" s="2"/>
      <c r="E259" s="2"/>
      <c r="F259" s="2"/>
      <c r="G259" s="2"/>
    </row>
    <row r="260" spans="2:7" ht="11.25">
      <c r="B260" s="2"/>
      <c r="C260" s="2"/>
      <c r="D260" s="2"/>
      <c r="E260" s="2"/>
      <c r="F260" s="2"/>
      <c r="G260" s="2"/>
    </row>
    <row r="261" spans="2:7" ht="11.25">
      <c r="B261" s="2"/>
      <c r="C261" s="2"/>
      <c r="D261" s="2"/>
      <c r="E261" s="2"/>
      <c r="F261" s="2"/>
      <c r="G261" s="2"/>
    </row>
    <row r="262" spans="2:7" ht="11.25">
      <c r="B262" s="2"/>
      <c r="C262" s="2"/>
      <c r="D262" s="2"/>
      <c r="E262" s="2"/>
      <c r="F262" s="2"/>
      <c r="G262" s="2"/>
    </row>
    <row r="263" spans="2:7" ht="11.25">
      <c r="B263" s="2"/>
      <c r="C263" s="2"/>
      <c r="D263" s="2"/>
      <c r="E263" s="2"/>
      <c r="F263" s="2"/>
      <c r="G263" s="2"/>
    </row>
    <row r="264" spans="2:7" ht="11.25">
      <c r="B264" s="2"/>
      <c r="C264" s="2"/>
      <c r="D264" s="2"/>
      <c r="E264" s="2"/>
      <c r="F264" s="2"/>
      <c r="G264" s="2"/>
    </row>
    <row r="265" spans="2:7" ht="11.25">
      <c r="B265" s="2"/>
      <c r="C265" s="2"/>
      <c r="D265" s="2"/>
      <c r="E265" s="2"/>
      <c r="F265" s="2"/>
      <c r="G265" s="2"/>
    </row>
    <row r="266" spans="2:7" ht="11.25">
      <c r="B266" s="2"/>
      <c r="C266" s="2"/>
      <c r="D266" s="2"/>
      <c r="E266" s="2"/>
      <c r="F266" s="2"/>
      <c r="G266" s="2"/>
    </row>
    <row r="267" spans="2:7" ht="11.25">
      <c r="B267" s="2"/>
      <c r="C267" s="2"/>
      <c r="D267" s="2"/>
      <c r="E267" s="2"/>
      <c r="F267" s="2"/>
      <c r="G267" s="2"/>
    </row>
    <row r="268" spans="2:7" ht="11.25">
      <c r="B268" s="2"/>
      <c r="C268" s="2"/>
      <c r="D268" s="2"/>
      <c r="E268" s="2"/>
      <c r="F268" s="2"/>
      <c r="G268" s="2"/>
    </row>
    <row r="269" spans="2:7" ht="11.25">
      <c r="B269" s="2"/>
      <c r="C269" s="2"/>
      <c r="D269" s="2"/>
      <c r="E269" s="2"/>
      <c r="F269" s="2"/>
      <c r="G269" s="2"/>
    </row>
    <row r="270" spans="2:7" ht="11.25">
      <c r="B270" s="2"/>
      <c r="C270" s="2"/>
      <c r="D270" s="2"/>
      <c r="E270" s="2"/>
      <c r="F270" s="2"/>
      <c r="G270" s="2"/>
    </row>
    <row r="271" spans="2:7" ht="11.25">
      <c r="B271" s="2"/>
      <c r="C271" s="2"/>
      <c r="D271" s="2"/>
      <c r="E271" s="2"/>
      <c r="F271" s="2"/>
      <c r="G271" s="2"/>
    </row>
    <row r="272" spans="2:7" ht="11.25">
      <c r="B272" s="2"/>
      <c r="C272" s="2"/>
      <c r="D272" s="2"/>
      <c r="E272" s="2"/>
      <c r="F272" s="2"/>
      <c r="G272" s="2"/>
    </row>
    <row r="273" spans="2:7" ht="11.25">
      <c r="B273" s="2"/>
      <c r="C273" s="2"/>
      <c r="D273" s="2"/>
      <c r="E273" s="2"/>
      <c r="F273" s="2"/>
      <c r="G273" s="2"/>
    </row>
    <row r="274" spans="2:7" ht="11.25">
      <c r="B274" s="2"/>
      <c r="C274" s="2"/>
      <c r="D274" s="2"/>
      <c r="E274" s="2"/>
      <c r="F274" s="2"/>
      <c r="G274" s="2"/>
    </row>
    <row r="275" spans="2:7" ht="11.25">
      <c r="B275" s="2"/>
      <c r="C275" s="2"/>
      <c r="D275" s="2"/>
      <c r="E275" s="2"/>
      <c r="F275" s="2"/>
      <c r="G275" s="2"/>
    </row>
    <row r="276" spans="2:7" ht="11.25">
      <c r="B276" s="2"/>
      <c r="C276" s="2"/>
      <c r="D276" s="2"/>
      <c r="E276" s="2"/>
      <c r="F276" s="2"/>
      <c r="G276" s="2"/>
    </row>
    <row r="277" spans="2:7" ht="11.25">
      <c r="B277" s="2"/>
      <c r="C277" s="2"/>
      <c r="D277" s="2"/>
      <c r="E277" s="2"/>
      <c r="F277" s="2"/>
      <c r="G277" s="2"/>
    </row>
    <row r="278" spans="2:7" ht="11.25">
      <c r="B278" s="2"/>
      <c r="C278" s="2"/>
      <c r="D278" s="2"/>
      <c r="E278" s="2"/>
      <c r="F278" s="2"/>
      <c r="G278" s="2"/>
    </row>
    <row r="279" spans="2:7" ht="11.25">
      <c r="B279" s="2"/>
      <c r="C279" s="2"/>
      <c r="D279" s="2"/>
      <c r="E279" s="2"/>
      <c r="F279" s="2"/>
      <c r="G279" s="2"/>
    </row>
    <row r="280" spans="2:7" ht="11.25">
      <c r="B280" s="2"/>
      <c r="C280" s="2"/>
      <c r="D280" s="2"/>
      <c r="E280" s="2"/>
      <c r="F280" s="2"/>
      <c r="G280" s="2"/>
    </row>
    <row r="281" spans="2:7" ht="11.25">
      <c r="B281" s="2"/>
      <c r="C281" s="2"/>
      <c r="D281" s="2"/>
      <c r="E281" s="2"/>
      <c r="F281" s="2"/>
      <c r="G281" s="2"/>
    </row>
    <row r="282" spans="2:7" ht="11.25">
      <c r="B282" s="2"/>
      <c r="C282" s="2"/>
      <c r="D282" s="2"/>
      <c r="E282" s="2"/>
      <c r="F282" s="2"/>
      <c r="G282" s="2"/>
    </row>
    <row r="283" spans="2:7" ht="11.25">
      <c r="B283" s="2"/>
      <c r="C283" s="2"/>
      <c r="D283" s="2"/>
      <c r="E283" s="2"/>
      <c r="F283" s="2"/>
      <c r="G283" s="2"/>
    </row>
    <row r="284" spans="2:7" ht="11.25">
      <c r="B284" s="2"/>
      <c r="C284" s="2"/>
      <c r="D284" s="2"/>
      <c r="E284" s="2"/>
      <c r="F284" s="2"/>
      <c r="G284" s="2"/>
    </row>
    <row r="285" spans="2:7" ht="11.25">
      <c r="B285" s="2"/>
      <c r="C285" s="2"/>
      <c r="D285" s="2"/>
      <c r="E285" s="2"/>
      <c r="F285" s="2"/>
      <c r="G285" s="2"/>
    </row>
    <row r="286" spans="2:7" ht="11.25">
      <c r="B286" s="2"/>
      <c r="C286" s="2"/>
      <c r="D286" s="2"/>
      <c r="E286" s="2"/>
      <c r="F286" s="2"/>
      <c r="G286" s="2"/>
    </row>
    <row r="287" spans="2:7" ht="11.25">
      <c r="B287" s="2"/>
      <c r="C287" s="2"/>
      <c r="D287" s="2"/>
      <c r="E287" s="2"/>
      <c r="F287" s="2"/>
      <c r="G287" s="2"/>
    </row>
    <row r="288" spans="2:7" ht="11.25">
      <c r="B288" s="2"/>
      <c r="C288" s="2"/>
      <c r="D288" s="2"/>
      <c r="E288" s="2"/>
      <c r="F288" s="2"/>
      <c r="G288" s="2"/>
    </row>
    <row r="289" spans="2:7" ht="11.25">
      <c r="B289" s="2"/>
      <c r="C289" s="2"/>
      <c r="D289" s="2"/>
      <c r="E289" s="2"/>
      <c r="F289" s="2"/>
      <c r="G289" s="2"/>
    </row>
    <row r="290" spans="2:7" ht="11.25">
      <c r="B290" s="2"/>
      <c r="C290" s="2"/>
      <c r="D290" s="2"/>
      <c r="E290" s="2"/>
      <c r="F290" s="2"/>
      <c r="G290" s="2"/>
    </row>
    <row r="291" spans="2:7" ht="11.25">
      <c r="B291" s="2"/>
      <c r="C291" s="2"/>
      <c r="D291" s="2"/>
      <c r="E291" s="2"/>
      <c r="F291" s="2"/>
      <c r="G291" s="2"/>
    </row>
    <row r="292" spans="2:7" ht="11.25">
      <c r="B292" s="2"/>
      <c r="C292" s="2"/>
      <c r="D292" s="2"/>
      <c r="E292" s="2"/>
      <c r="F292" s="2"/>
      <c r="G292" s="2"/>
    </row>
    <row r="293" spans="2:7" ht="11.25">
      <c r="B293" s="2"/>
      <c r="C293" s="2"/>
      <c r="D293" s="2"/>
      <c r="E293" s="2"/>
      <c r="F293" s="2"/>
      <c r="G293" s="2"/>
    </row>
    <row r="294" spans="2:7" ht="11.25">
      <c r="B294" s="2"/>
      <c r="C294" s="2"/>
      <c r="D294" s="2"/>
      <c r="E294" s="2"/>
      <c r="F294" s="2"/>
      <c r="G294" s="2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8"/>
  <sheetViews>
    <sheetView tabSelected="1" zoomScale="120" zoomScaleNormal="120" zoomScalePageLayoutView="0" workbookViewId="0" topLeftCell="A1">
      <selection activeCell="B200" sqref="B200"/>
    </sheetView>
  </sheetViews>
  <sheetFormatPr defaultColWidth="9.140625" defaultRowHeight="12.75"/>
  <cols>
    <col min="1" max="1" width="53.7109375" style="0" customWidth="1"/>
    <col min="2" max="2" width="17.00390625" style="1" customWidth="1"/>
    <col min="3" max="3" width="17.57421875" style="1" customWidth="1"/>
    <col min="4" max="4" width="17.421875" style="1" customWidth="1"/>
    <col min="5" max="5" width="16.140625" style="1" customWidth="1"/>
    <col min="6" max="6" width="10.140625" style="0" bestFit="1" customWidth="1"/>
    <col min="7" max="7" width="19.8515625" style="0" customWidth="1"/>
    <col min="8" max="8" width="20.57421875" style="0" customWidth="1"/>
  </cols>
  <sheetData>
    <row r="1" spans="1:5" ht="12.75">
      <c r="A1" s="2" t="s">
        <v>83</v>
      </c>
      <c r="B1" s="22"/>
      <c r="C1" s="22"/>
      <c r="D1" s="22"/>
      <c r="E1" s="22"/>
    </row>
    <row r="2" spans="1:5" ht="12.75">
      <c r="A2" s="2" t="s">
        <v>84</v>
      </c>
      <c r="B2" s="22"/>
      <c r="C2" s="22"/>
      <c r="D2" s="22"/>
      <c r="E2" s="22"/>
    </row>
    <row r="3" spans="1:5" ht="12.75">
      <c r="A3" s="2"/>
      <c r="B3" s="22"/>
      <c r="C3" s="22"/>
      <c r="D3" s="22"/>
      <c r="E3" s="22"/>
    </row>
    <row r="4" spans="1:5" ht="12.75">
      <c r="A4" s="2" t="s">
        <v>201</v>
      </c>
      <c r="B4" s="22"/>
      <c r="C4" s="22"/>
      <c r="D4" s="22"/>
      <c r="E4" s="22"/>
    </row>
    <row r="5" spans="1:5" ht="12.75">
      <c r="A5" s="2"/>
      <c r="B5" s="22"/>
      <c r="C5" s="22"/>
      <c r="D5" s="22"/>
      <c r="E5" s="22"/>
    </row>
    <row r="6" spans="1:5" ht="12.75">
      <c r="A6" s="4" t="s">
        <v>202</v>
      </c>
      <c r="B6" s="22"/>
      <c r="C6" s="22"/>
      <c r="D6" s="22"/>
      <c r="E6" s="22"/>
    </row>
    <row r="7" spans="1:5" ht="12.75">
      <c r="A7" s="2"/>
      <c r="B7" s="22"/>
      <c r="C7" s="22"/>
      <c r="D7" s="22"/>
      <c r="E7" s="22"/>
    </row>
    <row r="8" spans="1:5" ht="12.75">
      <c r="A8" s="5" t="s">
        <v>85</v>
      </c>
      <c r="B8" s="22"/>
      <c r="C8" s="22"/>
      <c r="D8" s="22"/>
      <c r="E8" s="22"/>
    </row>
    <row r="9" spans="1:5" ht="12.75">
      <c r="A9" s="2"/>
      <c r="B9" s="22"/>
      <c r="C9" s="22"/>
      <c r="D9" s="22"/>
      <c r="E9" s="22"/>
    </row>
    <row r="10" spans="1:5" ht="12.75">
      <c r="A10" s="6" t="s">
        <v>57</v>
      </c>
      <c r="B10" s="55" t="s">
        <v>186</v>
      </c>
      <c r="C10" s="56" t="s">
        <v>191</v>
      </c>
      <c r="D10" s="57" t="s">
        <v>138</v>
      </c>
      <c r="E10" s="77" t="s">
        <v>188</v>
      </c>
    </row>
    <row r="11" spans="1:5" ht="12.75">
      <c r="A11" s="7" t="s">
        <v>0</v>
      </c>
      <c r="B11" s="26"/>
      <c r="C11" s="41"/>
      <c r="D11" s="26"/>
      <c r="E11" s="61"/>
    </row>
    <row r="12" spans="1:5" ht="12.75">
      <c r="A12" s="7" t="s">
        <v>10</v>
      </c>
      <c r="B12" s="26"/>
      <c r="C12" s="41"/>
      <c r="D12" s="26"/>
      <c r="E12" s="61"/>
    </row>
    <row r="13" spans="1:5" ht="12.75">
      <c r="A13" s="8" t="s">
        <v>1</v>
      </c>
      <c r="B13" s="26">
        <v>7825.2</v>
      </c>
      <c r="C13" s="41">
        <v>10576.75</v>
      </c>
      <c r="D13" s="26">
        <f>C13</f>
        <v>10576.75</v>
      </c>
      <c r="E13" s="74">
        <f>C13</f>
        <v>10576.75</v>
      </c>
    </row>
    <row r="14" spans="1:5" ht="12.75">
      <c r="A14" s="8" t="s">
        <v>2</v>
      </c>
      <c r="B14" s="26">
        <v>4274.45</v>
      </c>
      <c r="C14" s="41">
        <v>4972.15</v>
      </c>
      <c r="D14" s="26">
        <f aca="true" t="shared" si="0" ref="D14:D24">C14</f>
        <v>4972.15</v>
      </c>
      <c r="E14" s="74">
        <f aca="true" t="shared" si="1" ref="E14:E24">C14</f>
        <v>4972.15</v>
      </c>
    </row>
    <row r="15" spans="1:5" ht="12.75">
      <c r="A15" s="8" t="s">
        <v>56</v>
      </c>
      <c r="B15" s="26">
        <v>36608.08</v>
      </c>
      <c r="C15" s="41">
        <v>42307.02</v>
      </c>
      <c r="D15" s="26">
        <f t="shared" si="0"/>
        <v>42307.02</v>
      </c>
      <c r="E15" s="74">
        <f t="shared" si="1"/>
        <v>42307.02</v>
      </c>
    </row>
    <row r="16" spans="1:5" ht="12.75">
      <c r="A16" s="8" t="s">
        <v>3</v>
      </c>
      <c r="B16" s="26">
        <v>3151.06</v>
      </c>
      <c r="C16" s="41">
        <v>2025.21</v>
      </c>
      <c r="D16" s="26">
        <f t="shared" si="0"/>
        <v>2025.21</v>
      </c>
      <c r="E16" s="74">
        <f t="shared" si="1"/>
        <v>2025.21</v>
      </c>
    </row>
    <row r="17" spans="1:5" ht="12.75">
      <c r="A17" s="8" t="s">
        <v>4</v>
      </c>
      <c r="B17" s="26">
        <v>225.34</v>
      </c>
      <c r="C17" s="41">
        <v>88.73</v>
      </c>
      <c r="D17" s="26">
        <f t="shared" si="0"/>
        <v>88.73</v>
      </c>
      <c r="E17" s="74">
        <f t="shared" si="1"/>
        <v>88.73</v>
      </c>
    </row>
    <row r="18" spans="1:5" ht="12.75">
      <c r="A18" s="8" t="s">
        <v>56</v>
      </c>
      <c r="B18" s="26">
        <v>0</v>
      </c>
      <c r="C18" s="41">
        <v>25.22</v>
      </c>
      <c r="D18" s="26">
        <v>0</v>
      </c>
      <c r="E18" s="74">
        <v>0</v>
      </c>
    </row>
    <row r="19" spans="1:5" ht="12.75">
      <c r="A19" s="8" t="s">
        <v>5</v>
      </c>
      <c r="B19" s="26">
        <v>71208.43</v>
      </c>
      <c r="C19" s="41">
        <v>67968.83</v>
      </c>
      <c r="D19" s="26">
        <f t="shared" si="0"/>
        <v>67968.83</v>
      </c>
      <c r="E19" s="74">
        <f t="shared" si="1"/>
        <v>67968.83</v>
      </c>
    </row>
    <row r="20" spans="1:5" ht="12.75">
      <c r="A20" s="8" t="s">
        <v>6</v>
      </c>
      <c r="B20" s="26">
        <v>99703.96</v>
      </c>
      <c r="C20" s="41">
        <v>102827.84</v>
      </c>
      <c r="D20" s="26">
        <f t="shared" si="0"/>
        <v>102827.84</v>
      </c>
      <c r="E20" s="74">
        <f t="shared" si="1"/>
        <v>102827.84</v>
      </c>
    </row>
    <row r="21" spans="1:5" ht="12.75">
      <c r="A21" s="8" t="s">
        <v>7</v>
      </c>
      <c r="B21" s="26">
        <v>53150.46</v>
      </c>
      <c r="C21" s="41">
        <v>54108.05</v>
      </c>
      <c r="D21" s="26">
        <f t="shared" si="0"/>
        <v>54108.05</v>
      </c>
      <c r="E21" s="74">
        <f t="shared" si="1"/>
        <v>54108.05</v>
      </c>
    </row>
    <row r="22" spans="1:5" ht="12.75">
      <c r="A22" s="8" t="s">
        <v>9</v>
      </c>
      <c r="B22" s="26">
        <v>4552.92</v>
      </c>
      <c r="C22" s="41">
        <v>3903.14</v>
      </c>
      <c r="D22" s="26">
        <f t="shared" si="0"/>
        <v>3903.14</v>
      </c>
      <c r="E22" s="74">
        <f t="shared" si="1"/>
        <v>3903.14</v>
      </c>
    </row>
    <row r="23" spans="1:5" ht="12.75">
      <c r="A23" s="8" t="s">
        <v>50</v>
      </c>
      <c r="B23" s="26">
        <v>1565.83</v>
      </c>
      <c r="C23" s="41">
        <v>1995.18</v>
      </c>
      <c r="D23" s="26">
        <f t="shared" si="0"/>
        <v>1995.18</v>
      </c>
      <c r="E23" s="74">
        <f t="shared" si="1"/>
        <v>1995.18</v>
      </c>
    </row>
    <row r="24" spans="1:5" ht="12.75">
      <c r="A24" s="8" t="s">
        <v>49</v>
      </c>
      <c r="B24" s="26">
        <v>2984.44</v>
      </c>
      <c r="C24" s="41">
        <v>2800.47</v>
      </c>
      <c r="D24" s="26">
        <f t="shared" si="0"/>
        <v>2800.47</v>
      </c>
      <c r="E24" s="74">
        <f t="shared" si="1"/>
        <v>2800.47</v>
      </c>
    </row>
    <row r="25" spans="1:5" ht="12.75">
      <c r="A25" s="7" t="s">
        <v>11</v>
      </c>
      <c r="B25" s="27">
        <f>SUM(B13:B24)</f>
        <v>285250.17000000004</v>
      </c>
      <c r="C25" s="43">
        <f>SUM(C13:C24)</f>
        <v>293598.58999999997</v>
      </c>
      <c r="D25" s="34">
        <f>SUM(D13:D24)</f>
        <v>293573.37</v>
      </c>
      <c r="E25" s="75">
        <f>SUM(E13:E24)</f>
        <v>293573.37</v>
      </c>
    </row>
    <row r="26" spans="1:5" ht="12.75">
      <c r="A26" s="9"/>
      <c r="B26" s="22"/>
      <c r="C26" s="22"/>
      <c r="D26" s="26"/>
      <c r="E26" s="38"/>
    </row>
    <row r="27" spans="1:5" ht="12.75">
      <c r="A27" s="7" t="s">
        <v>12</v>
      </c>
      <c r="B27" s="55" t="s">
        <v>186</v>
      </c>
      <c r="C27" s="56" t="s">
        <v>191</v>
      </c>
      <c r="D27" s="57" t="s">
        <v>138</v>
      </c>
      <c r="E27" s="77" t="s">
        <v>188</v>
      </c>
    </row>
    <row r="28" spans="1:5" ht="12.75">
      <c r="A28" s="8" t="s">
        <v>24</v>
      </c>
      <c r="B28" s="26">
        <v>533.52</v>
      </c>
      <c r="C28" s="41">
        <v>457.85</v>
      </c>
      <c r="D28" s="26">
        <f>C28</f>
        <v>457.85</v>
      </c>
      <c r="E28" s="74">
        <f>C28</f>
        <v>457.85</v>
      </c>
    </row>
    <row r="29" spans="1:5" ht="12.75">
      <c r="A29" s="8" t="s">
        <v>13</v>
      </c>
      <c r="B29" s="26">
        <v>3605.87</v>
      </c>
      <c r="C29" s="41">
        <v>3637.67</v>
      </c>
      <c r="D29" s="26">
        <f aca="true" t="shared" si="2" ref="D29:D76">C29</f>
        <v>3637.67</v>
      </c>
      <c r="E29" s="74">
        <f aca="true" t="shared" si="3" ref="E29:E76">C29</f>
        <v>3637.67</v>
      </c>
    </row>
    <row r="30" spans="1:5" ht="12.75">
      <c r="A30" s="8" t="s">
        <v>118</v>
      </c>
      <c r="B30" s="26">
        <v>105.08</v>
      </c>
      <c r="C30" s="41">
        <v>147.07</v>
      </c>
      <c r="D30" s="26">
        <f t="shared" si="2"/>
        <v>147.07</v>
      </c>
      <c r="E30" s="74">
        <f t="shared" si="3"/>
        <v>147.07</v>
      </c>
    </row>
    <row r="31" spans="1:5" ht="12.75">
      <c r="A31" s="8" t="s">
        <v>14</v>
      </c>
      <c r="B31" s="26">
        <v>5973.61</v>
      </c>
      <c r="C31" s="41">
        <v>5427.77</v>
      </c>
      <c r="D31" s="26">
        <f t="shared" si="2"/>
        <v>5427.77</v>
      </c>
      <c r="E31" s="74">
        <f t="shared" si="3"/>
        <v>5427.77</v>
      </c>
    </row>
    <row r="32" spans="1:5" ht="12.75">
      <c r="A32" s="8" t="s">
        <v>15</v>
      </c>
      <c r="B32" s="26">
        <v>688.32</v>
      </c>
      <c r="C32" s="41">
        <v>1195.96</v>
      </c>
      <c r="D32" s="26">
        <f t="shared" si="2"/>
        <v>1195.96</v>
      </c>
      <c r="E32" s="74">
        <f t="shared" si="3"/>
        <v>1195.96</v>
      </c>
    </row>
    <row r="33" spans="1:5" ht="12.75">
      <c r="A33" s="8" t="s">
        <v>16</v>
      </c>
      <c r="B33" s="26">
        <v>31421.52</v>
      </c>
      <c r="C33" s="41">
        <v>33195.56</v>
      </c>
      <c r="D33" s="26">
        <f t="shared" si="2"/>
        <v>33195.56</v>
      </c>
      <c r="E33" s="74">
        <f t="shared" si="3"/>
        <v>33195.56</v>
      </c>
    </row>
    <row r="34" spans="1:5" ht="12.75">
      <c r="A34" s="8" t="s">
        <v>18</v>
      </c>
      <c r="B34" s="26">
        <v>31362.49</v>
      </c>
      <c r="C34" s="41">
        <v>30653.84</v>
      </c>
      <c r="D34" s="26">
        <f t="shared" si="2"/>
        <v>30653.84</v>
      </c>
      <c r="E34" s="74">
        <f t="shared" si="3"/>
        <v>30653.84</v>
      </c>
    </row>
    <row r="35" spans="1:5" ht="12.75">
      <c r="A35" s="8" t="s">
        <v>58</v>
      </c>
      <c r="B35" s="26">
        <v>14424.23</v>
      </c>
      <c r="C35" s="41">
        <v>16314.21</v>
      </c>
      <c r="D35" s="26">
        <f t="shared" si="2"/>
        <v>16314.21</v>
      </c>
      <c r="E35" s="74">
        <f t="shared" si="3"/>
        <v>16314.21</v>
      </c>
    </row>
    <row r="36" spans="1:5" ht="12.75">
      <c r="A36" s="8" t="s">
        <v>19</v>
      </c>
      <c r="B36" s="26">
        <v>3440.8</v>
      </c>
      <c r="C36" s="41">
        <v>6232.97</v>
      </c>
      <c r="D36" s="26">
        <f t="shared" si="2"/>
        <v>6232.97</v>
      </c>
      <c r="E36" s="74">
        <f t="shared" si="3"/>
        <v>6232.97</v>
      </c>
    </row>
    <row r="37" spans="1:5" ht="12.75">
      <c r="A37" s="8" t="s">
        <v>166</v>
      </c>
      <c r="B37" s="26">
        <v>52.91</v>
      </c>
      <c r="C37" s="41">
        <v>587.06</v>
      </c>
      <c r="D37" s="26">
        <f t="shared" si="2"/>
        <v>587.06</v>
      </c>
      <c r="E37" s="74">
        <f t="shared" si="3"/>
        <v>587.06</v>
      </c>
    </row>
    <row r="38" spans="1:5" ht="12.75">
      <c r="A38" s="8" t="s">
        <v>134</v>
      </c>
      <c r="B38" s="26">
        <v>113881.98</v>
      </c>
      <c r="C38" s="41">
        <v>37040.72</v>
      </c>
      <c r="D38" s="26">
        <f t="shared" si="2"/>
        <v>37040.72</v>
      </c>
      <c r="E38" s="74">
        <f t="shared" si="3"/>
        <v>37040.72</v>
      </c>
    </row>
    <row r="39" spans="1:5" ht="12.75">
      <c r="A39" s="8" t="s">
        <v>20</v>
      </c>
      <c r="B39" s="26">
        <v>15619.83</v>
      </c>
      <c r="C39" s="41">
        <v>9569.58</v>
      </c>
      <c r="D39" s="26">
        <f t="shared" si="2"/>
        <v>9569.58</v>
      </c>
      <c r="E39" s="74">
        <f t="shared" si="3"/>
        <v>9569.58</v>
      </c>
    </row>
    <row r="40" spans="1:5" ht="12.75">
      <c r="A40" s="8" t="s">
        <v>192</v>
      </c>
      <c r="B40" s="26">
        <v>0</v>
      </c>
      <c r="C40" s="23">
        <v>2510.64</v>
      </c>
      <c r="D40" s="26">
        <v>0</v>
      </c>
      <c r="E40" s="74">
        <v>0</v>
      </c>
    </row>
    <row r="41" spans="1:5" ht="12.75">
      <c r="A41" s="8" t="s">
        <v>140</v>
      </c>
      <c r="B41" s="26">
        <v>12043.26</v>
      </c>
      <c r="C41" s="38">
        <v>22444.67</v>
      </c>
      <c r="D41" s="26">
        <f t="shared" si="2"/>
        <v>22444.67</v>
      </c>
      <c r="E41" s="74">
        <f t="shared" si="3"/>
        <v>22444.67</v>
      </c>
    </row>
    <row r="42" spans="1:5" ht="12.75">
      <c r="A42" s="8" t="s">
        <v>21</v>
      </c>
      <c r="B42" s="26">
        <v>18256.38</v>
      </c>
      <c r="C42" s="41">
        <v>14025.93</v>
      </c>
      <c r="D42" s="26">
        <f t="shared" si="2"/>
        <v>14025.93</v>
      </c>
      <c r="E42" s="74">
        <f t="shared" si="3"/>
        <v>14025.93</v>
      </c>
    </row>
    <row r="43" spans="1:5" ht="12.75">
      <c r="A43" s="8" t="s">
        <v>22</v>
      </c>
      <c r="B43" s="26">
        <v>663.01</v>
      </c>
      <c r="C43" s="41">
        <v>13821.04</v>
      </c>
      <c r="D43" s="26">
        <f t="shared" si="2"/>
        <v>13821.04</v>
      </c>
      <c r="E43" s="74">
        <f t="shared" si="3"/>
        <v>13821.04</v>
      </c>
    </row>
    <row r="44" spans="1:5" ht="12.75">
      <c r="A44" s="8" t="s">
        <v>44</v>
      </c>
      <c r="B44" s="26">
        <v>0</v>
      </c>
      <c r="C44" s="41">
        <v>0</v>
      </c>
      <c r="D44" s="26">
        <f t="shared" si="2"/>
        <v>0</v>
      </c>
      <c r="E44" s="74">
        <f t="shared" si="3"/>
        <v>0</v>
      </c>
    </row>
    <row r="45" spans="1:5" ht="12.75">
      <c r="A45" s="8" t="s">
        <v>25</v>
      </c>
      <c r="B45" s="26">
        <v>923.94</v>
      </c>
      <c r="C45" s="41">
        <v>2605.29</v>
      </c>
      <c r="D45" s="26">
        <f t="shared" si="2"/>
        <v>2605.29</v>
      </c>
      <c r="E45" s="74">
        <f t="shared" si="3"/>
        <v>2605.29</v>
      </c>
    </row>
    <row r="46" spans="1:5" ht="12.75">
      <c r="A46" s="8" t="s">
        <v>26</v>
      </c>
      <c r="B46" s="26">
        <v>6116.64</v>
      </c>
      <c r="C46" s="41">
        <v>8130.65</v>
      </c>
      <c r="D46" s="26">
        <f t="shared" si="2"/>
        <v>8130.65</v>
      </c>
      <c r="E46" s="74">
        <f t="shared" si="3"/>
        <v>8130.65</v>
      </c>
    </row>
    <row r="47" spans="1:5" ht="12.75">
      <c r="A47" s="8" t="s">
        <v>23</v>
      </c>
      <c r="B47" s="26">
        <v>0</v>
      </c>
      <c r="C47" s="41">
        <v>246.05</v>
      </c>
      <c r="D47" s="26">
        <f t="shared" si="2"/>
        <v>246.05</v>
      </c>
      <c r="E47" s="74">
        <f t="shared" si="3"/>
        <v>246.05</v>
      </c>
    </row>
    <row r="48" spans="1:5" ht="12.75">
      <c r="A48" s="8" t="s">
        <v>48</v>
      </c>
      <c r="B48" s="26">
        <v>429.87</v>
      </c>
      <c r="C48" s="41">
        <v>4232.85</v>
      </c>
      <c r="D48" s="26">
        <f t="shared" si="2"/>
        <v>4232.85</v>
      </c>
      <c r="E48" s="74">
        <f t="shared" si="3"/>
        <v>4232.85</v>
      </c>
    </row>
    <row r="49" spans="1:5" ht="12.75">
      <c r="A49" s="8" t="s">
        <v>59</v>
      </c>
      <c r="B49" s="26">
        <v>245.53</v>
      </c>
      <c r="C49" s="41">
        <v>232.51</v>
      </c>
      <c r="D49" s="26">
        <f t="shared" si="2"/>
        <v>232.51</v>
      </c>
      <c r="E49" s="74">
        <f t="shared" si="3"/>
        <v>232.51</v>
      </c>
    </row>
    <row r="50" spans="1:5" ht="12.75">
      <c r="A50" s="8" t="s">
        <v>27</v>
      </c>
      <c r="B50" s="26">
        <v>230.71</v>
      </c>
      <c r="C50" s="41">
        <v>319.28</v>
      </c>
      <c r="D50" s="26">
        <f t="shared" si="2"/>
        <v>319.28</v>
      </c>
      <c r="E50" s="74">
        <f t="shared" si="3"/>
        <v>319.28</v>
      </c>
    </row>
    <row r="51" spans="1:5" ht="12.75">
      <c r="A51" s="8" t="s">
        <v>28</v>
      </c>
      <c r="B51" s="26">
        <v>228.4</v>
      </c>
      <c r="C51" s="41">
        <v>1089.38</v>
      </c>
      <c r="D51" s="26">
        <f t="shared" si="2"/>
        <v>1089.38</v>
      </c>
      <c r="E51" s="74">
        <f t="shared" si="3"/>
        <v>1089.38</v>
      </c>
    </row>
    <row r="52" spans="1:5" ht="12.75">
      <c r="A52" s="8" t="s">
        <v>29</v>
      </c>
      <c r="B52" s="26">
        <v>5369.01</v>
      </c>
      <c r="C52" s="41">
        <v>3533.71</v>
      </c>
      <c r="D52" s="26">
        <f t="shared" si="2"/>
        <v>3533.71</v>
      </c>
      <c r="E52" s="74">
        <f t="shared" si="3"/>
        <v>3533.71</v>
      </c>
    </row>
    <row r="53" spans="1:5" ht="12.75">
      <c r="A53" s="8" t="s">
        <v>54</v>
      </c>
      <c r="B53" s="26">
        <v>13183.42</v>
      </c>
      <c r="C53" s="41">
        <v>8777.4</v>
      </c>
      <c r="D53" s="26">
        <f t="shared" si="2"/>
        <v>8777.4</v>
      </c>
      <c r="E53" s="74">
        <f t="shared" si="3"/>
        <v>8777.4</v>
      </c>
    </row>
    <row r="54" spans="1:5" ht="12.75">
      <c r="A54" s="8" t="s">
        <v>17</v>
      </c>
      <c r="B54" s="26">
        <v>3383.41</v>
      </c>
      <c r="C54" s="41">
        <v>1663.31</v>
      </c>
      <c r="D54" s="26">
        <f t="shared" si="2"/>
        <v>1663.31</v>
      </c>
      <c r="E54" s="74">
        <f t="shared" si="3"/>
        <v>1663.31</v>
      </c>
    </row>
    <row r="55" spans="1:5" ht="12.75">
      <c r="A55" s="8" t="s">
        <v>60</v>
      </c>
      <c r="B55" s="26">
        <v>0</v>
      </c>
      <c r="C55" s="41">
        <v>0</v>
      </c>
      <c r="D55" s="26">
        <f t="shared" si="2"/>
        <v>0</v>
      </c>
      <c r="E55" s="74">
        <f t="shared" si="3"/>
        <v>0</v>
      </c>
    </row>
    <row r="56" spans="1:5" ht="12.75">
      <c r="A56" s="8" t="s">
        <v>8</v>
      </c>
      <c r="B56" s="26">
        <v>3450.83</v>
      </c>
      <c r="C56" s="41">
        <v>2919.79</v>
      </c>
      <c r="D56" s="26">
        <f t="shared" si="2"/>
        <v>2919.79</v>
      </c>
      <c r="E56" s="74">
        <f t="shared" si="3"/>
        <v>2919.79</v>
      </c>
    </row>
    <row r="57" spans="1:5" ht="12.75">
      <c r="A57" s="8" t="s">
        <v>31</v>
      </c>
      <c r="B57" s="26">
        <v>0</v>
      </c>
      <c r="C57" s="41">
        <v>542.69</v>
      </c>
      <c r="D57" s="26">
        <f t="shared" si="2"/>
        <v>542.69</v>
      </c>
      <c r="E57" s="74">
        <f t="shared" si="3"/>
        <v>542.69</v>
      </c>
    </row>
    <row r="58" spans="1:5" ht="12.75">
      <c r="A58" s="8" t="s">
        <v>30</v>
      </c>
      <c r="B58" s="26">
        <v>3835.11</v>
      </c>
      <c r="C58" s="24">
        <v>4097.83</v>
      </c>
      <c r="D58" s="26">
        <f t="shared" si="2"/>
        <v>4097.83</v>
      </c>
      <c r="E58" s="74">
        <f t="shared" si="3"/>
        <v>4097.83</v>
      </c>
    </row>
    <row r="59" spans="1:5" ht="12.75">
      <c r="A59" s="8" t="s">
        <v>32</v>
      </c>
      <c r="B59" s="26">
        <v>914.67</v>
      </c>
      <c r="C59" s="41">
        <v>834.43</v>
      </c>
      <c r="D59" s="26">
        <f t="shared" si="2"/>
        <v>834.43</v>
      </c>
      <c r="E59" s="74">
        <f t="shared" si="3"/>
        <v>834.43</v>
      </c>
    </row>
    <row r="60" spans="1:5" ht="12.75">
      <c r="A60" s="8" t="s">
        <v>51</v>
      </c>
      <c r="B60" s="26">
        <v>601.69</v>
      </c>
      <c r="C60" s="41">
        <v>241.48</v>
      </c>
      <c r="D60" s="26">
        <f t="shared" si="2"/>
        <v>241.48</v>
      </c>
      <c r="E60" s="74">
        <f t="shared" si="3"/>
        <v>241.48</v>
      </c>
    </row>
    <row r="61" spans="1:5" ht="12.75">
      <c r="A61" s="8" t="s">
        <v>52</v>
      </c>
      <c r="B61" s="26">
        <v>577.27</v>
      </c>
      <c r="C61" s="41">
        <v>335.59</v>
      </c>
      <c r="D61" s="26">
        <f t="shared" si="2"/>
        <v>335.59</v>
      </c>
      <c r="E61" s="74">
        <f t="shared" si="3"/>
        <v>335.59</v>
      </c>
    </row>
    <row r="62" spans="1:5" ht="12.75">
      <c r="A62" s="8" t="s">
        <v>53</v>
      </c>
      <c r="B62" s="26">
        <v>196.39</v>
      </c>
      <c r="C62" s="41">
        <v>107.42</v>
      </c>
      <c r="D62" s="26">
        <f t="shared" si="2"/>
        <v>107.42</v>
      </c>
      <c r="E62" s="74">
        <f t="shared" si="3"/>
        <v>107.42</v>
      </c>
    </row>
    <row r="63" spans="1:5" ht="12.75">
      <c r="A63" s="8" t="s">
        <v>61</v>
      </c>
      <c r="B63" s="26">
        <v>117.44</v>
      </c>
      <c r="C63" s="41">
        <v>12.8</v>
      </c>
      <c r="D63" s="26">
        <f t="shared" si="2"/>
        <v>12.8</v>
      </c>
      <c r="E63" s="74">
        <f t="shared" si="3"/>
        <v>12.8</v>
      </c>
    </row>
    <row r="64" spans="1:5" ht="12.75">
      <c r="A64" s="8" t="s">
        <v>73</v>
      </c>
      <c r="B64" s="26">
        <v>0</v>
      </c>
      <c r="C64" s="41">
        <v>0</v>
      </c>
      <c r="D64" s="26">
        <f t="shared" si="2"/>
        <v>0</v>
      </c>
      <c r="E64" s="74">
        <f t="shared" si="3"/>
        <v>0</v>
      </c>
    </row>
    <row r="65" spans="1:5" ht="12.75">
      <c r="A65" s="8" t="s">
        <v>33</v>
      </c>
      <c r="B65" s="26">
        <v>1503.78</v>
      </c>
      <c r="C65" s="41">
        <v>5083.6</v>
      </c>
      <c r="D65" s="26">
        <f t="shared" si="2"/>
        <v>5083.6</v>
      </c>
      <c r="E65" s="74">
        <f t="shared" si="3"/>
        <v>5083.6</v>
      </c>
    </row>
    <row r="66" spans="1:5" ht="12.75">
      <c r="A66" s="8" t="s">
        <v>62</v>
      </c>
      <c r="B66" s="26">
        <v>90.23</v>
      </c>
      <c r="C66" s="41">
        <v>305.02</v>
      </c>
      <c r="D66" s="26">
        <f t="shared" si="2"/>
        <v>305.02</v>
      </c>
      <c r="E66" s="74">
        <f t="shared" si="3"/>
        <v>305.02</v>
      </c>
    </row>
    <row r="67" spans="1:5" ht="12.75">
      <c r="A67" s="8" t="s">
        <v>55</v>
      </c>
      <c r="B67" s="26">
        <v>375.94</v>
      </c>
      <c r="C67" s="41">
        <v>1270.9</v>
      </c>
      <c r="D67" s="26">
        <f t="shared" si="2"/>
        <v>1270.9</v>
      </c>
      <c r="E67" s="74">
        <f t="shared" si="3"/>
        <v>1270.9</v>
      </c>
    </row>
    <row r="68" spans="1:5" ht="12.75">
      <c r="A68" s="8" t="s">
        <v>63</v>
      </c>
      <c r="B68" s="26">
        <v>13.02</v>
      </c>
      <c r="C68" s="41">
        <v>31.22</v>
      </c>
      <c r="D68" s="26">
        <f t="shared" si="2"/>
        <v>31.22</v>
      </c>
      <c r="E68" s="74">
        <f t="shared" si="3"/>
        <v>31.22</v>
      </c>
    </row>
    <row r="69" spans="1:5" ht="12.75">
      <c r="A69" s="8" t="s">
        <v>64</v>
      </c>
      <c r="B69" s="26">
        <v>193.55</v>
      </c>
      <c r="C69" s="45">
        <v>0</v>
      </c>
      <c r="D69" s="26">
        <f t="shared" si="2"/>
        <v>0</v>
      </c>
      <c r="E69" s="74">
        <f t="shared" si="3"/>
        <v>0</v>
      </c>
    </row>
    <row r="70" spans="1:5" ht="12.75">
      <c r="A70" s="8" t="s">
        <v>34</v>
      </c>
      <c r="B70" s="26">
        <v>813.9</v>
      </c>
      <c r="C70" s="41">
        <v>859.13</v>
      </c>
      <c r="D70" s="26">
        <f t="shared" si="2"/>
        <v>859.13</v>
      </c>
      <c r="E70" s="74">
        <f t="shared" si="3"/>
        <v>859.13</v>
      </c>
    </row>
    <row r="71" spans="1:5" ht="12.75">
      <c r="A71" s="8" t="s">
        <v>71</v>
      </c>
      <c r="B71" s="26">
        <v>1507.18</v>
      </c>
      <c r="C71" s="41">
        <v>7118.4</v>
      </c>
      <c r="D71" s="26">
        <f t="shared" si="2"/>
        <v>7118.4</v>
      </c>
      <c r="E71" s="74">
        <f t="shared" si="3"/>
        <v>7118.4</v>
      </c>
    </row>
    <row r="72" spans="1:5" ht="12.75">
      <c r="A72" s="8" t="s">
        <v>72</v>
      </c>
      <c r="B72" s="26">
        <v>0</v>
      </c>
      <c r="C72" s="41">
        <v>0</v>
      </c>
      <c r="D72" s="26">
        <f t="shared" si="2"/>
        <v>0</v>
      </c>
      <c r="E72" s="74">
        <f t="shared" si="3"/>
        <v>0</v>
      </c>
    </row>
    <row r="73" spans="1:5" ht="12.75">
      <c r="A73" s="8" t="s">
        <v>126</v>
      </c>
      <c r="B73" s="41">
        <v>1177.61</v>
      </c>
      <c r="C73" s="41">
        <v>3746.81</v>
      </c>
      <c r="D73" s="26">
        <f t="shared" si="2"/>
        <v>3746.81</v>
      </c>
      <c r="E73" s="74">
        <f t="shared" si="3"/>
        <v>3746.81</v>
      </c>
    </row>
    <row r="74" spans="1:5" ht="12.75">
      <c r="A74" s="8" t="s">
        <v>127</v>
      </c>
      <c r="B74" s="41">
        <v>0</v>
      </c>
      <c r="C74" s="41">
        <v>1961.8</v>
      </c>
      <c r="D74" s="26">
        <f t="shared" si="2"/>
        <v>1961.8</v>
      </c>
      <c r="E74" s="74">
        <f t="shared" si="3"/>
        <v>1961.8</v>
      </c>
    </row>
    <row r="75" spans="1:5" ht="12.75">
      <c r="A75" s="8" t="s">
        <v>128</v>
      </c>
      <c r="B75" s="41">
        <v>166.06</v>
      </c>
      <c r="C75" s="41">
        <v>0</v>
      </c>
      <c r="D75" s="26">
        <f t="shared" si="2"/>
        <v>0</v>
      </c>
      <c r="E75" s="74">
        <f t="shared" si="3"/>
        <v>0</v>
      </c>
    </row>
    <row r="76" spans="1:5" ht="12.75">
      <c r="A76" s="8" t="s">
        <v>129</v>
      </c>
      <c r="B76" s="26">
        <v>0</v>
      </c>
      <c r="C76" s="45">
        <v>0</v>
      </c>
      <c r="D76" s="26">
        <f t="shared" si="2"/>
        <v>0</v>
      </c>
      <c r="E76" s="74">
        <f t="shared" si="3"/>
        <v>0</v>
      </c>
    </row>
    <row r="77" spans="1:5" ht="12.75">
      <c r="A77" s="7" t="s">
        <v>45</v>
      </c>
      <c r="B77" s="27">
        <f>SUM(B28:B76)</f>
        <v>297718.41000000003</v>
      </c>
      <c r="C77" s="43">
        <f>SUM(C28:C76)</f>
        <v>257561.87999999998</v>
      </c>
      <c r="D77" s="34">
        <f>SUM(D28:D76)</f>
        <v>255051.23999999996</v>
      </c>
      <c r="E77" s="75">
        <f>SUM(E28:E76)</f>
        <v>255051.23999999996</v>
      </c>
    </row>
    <row r="78" spans="1:5" ht="12.75">
      <c r="A78" s="9"/>
      <c r="B78" s="22"/>
      <c r="C78" s="22"/>
      <c r="D78" s="26"/>
      <c r="E78" s="37"/>
    </row>
    <row r="79" spans="1:5" ht="12.75">
      <c r="A79" s="7" t="s">
        <v>46</v>
      </c>
      <c r="B79" s="55" t="s">
        <v>186</v>
      </c>
      <c r="C79" s="56" t="s">
        <v>191</v>
      </c>
      <c r="D79" s="57" t="s">
        <v>138</v>
      </c>
      <c r="E79" s="77" t="s">
        <v>188</v>
      </c>
    </row>
    <row r="80" spans="1:5" ht="12.75">
      <c r="A80" s="8" t="s">
        <v>35</v>
      </c>
      <c r="B80" s="26">
        <v>274179.17</v>
      </c>
      <c r="C80" s="41">
        <v>270210.08</v>
      </c>
      <c r="D80" s="26">
        <f>C80</f>
        <v>270210.08</v>
      </c>
      <c r="E80" s="74">
        <f>C80</f>
        <v>270210.08</v>
      </c>
    </row>
    <row r="81" spans="1:5" ht="12.75">
      <c r="A81" s="8" t="s">
        <v>119</v>
      </c>
      <c r="B81" s="26">
        <v>3223.99</v>
      </c>
      <c r="C81" s="41">
        <v>3641.28</v>
      </c>
      <c r="D81" s="26">
        <f aca="true" t="shared" si="4" ref="D81:D99">C81</f>
        <v>3641.28</v>
      </c>
      <c r="E81" s="74">
        <f aca="true" t="shared" si="5" ref="E81:E99">C81</f>
        <v>3641.28</v>
      </c>
    </row>
    <row r="82" spans="1:5" ht="12.75">
      <c r="A82" s="8" t="s">
        <v>120</v>
      </c>
      <c r="B82" s="26">
        <v>18228.35</v>
      </c>
      <c r="C82" s="41">
        <v>17777.36</v>
      </c>
      <c r="D82" s="26">
        <f t="shared" si="4"/>
        <v>17777.36</v>
      </c>
      <c r="E82" s="74">
        <f t="shared" si="5"/>
        <v>17777.36</v>
      </c>
    </row>
    <row r="83" spans="1:5" ht="12.75">
      <c r="A83" s="8" t="s">
        <v>121</v>
      </c>
      <c r="B83" s="26">
        <v>4653.86</v>
      </c>
      <c r="C83" s="41">
        <v>8590.33</v>
      </c>
      <c r="D83" s="26">
        <f t="shared" si="4"/>
        <v>8590.33</v>
      </c>
      <c r="E83" s="74">
        <f t="shared" si="5"/>
        <v>8590.33</v>
      </c>
    </row>
    <row r="84" spans="1:5" ht="12.75">
      <c r="A84" s="8" t="s">
        <v>106</v>
      </c>
      <c r="B84" s="26">
        <v>0</v>
      </c>
      <c r="C84" s="42">
        <v>0</v>
      </c>
      <c r="D84" s="26">
        <f t="shared" si="4"/>
        <v>0</v>
      </c>
      <c r="E84" s="74">
        <f t="shared" si="5"/>
        <v>0</v>
      </c>
    </row>
    <row r="85" spans="1:5" ht="12.75">
      <c r="A85" s="8" t="s">
        <v>167</v>
      </c>
      <c r="B85" s="26">
        <v>2.84</v>
      </c>
      <c r="C85" s="41">
        <v>54.64</v>
      </c>
      <c r="D85" s="26">
        <f t="shared" si="4"/>
        <v>54.64</v>
      </c>
      <c r="E85" s="74">
        <f t="shared" si="5"/>
        <v>54.64</v>
      </c>
    </row>
    <row r="86" spans="1:5" ht="12.75">
      <c r="A86" s="8" t="s">
        <v>113</v>
      </c>
      <c r="B86" s="26">
        <v>0</v>
      </c>
      <c r="C86" s="42">
        <v>0</v>
      </c>
      <c r="D86" s="26">
        <f t="shared" si="4"/>
        <v>0</v>
      </c>
      <c r="E86" s="74">
        <f t="shared" si="5"/>
        <v>0</v>
      </c>
    </row>
    <row r="87" spans="1:5" ht="12.75">
      <c r="A87" s="8" t="s">
        <v>66</v>
      </c>
      <c r="B87" s="26">
        <v>51366.6</v>
      </c>
      <c r="C87" s="41">
        <v>52029.86</v>
      </c>
      <c r="D87" s="26">
        <f t="shared" si="4"/>
        <v>52029.86</v>
      </c>
      <c r="E87" s="74">
        <f t="shared" si="5"/>
        <v>52029.86</v>
      </c>
    </row>
    <row r="88" spans="1:5" ht="12.75">
      <c r="A88" s="8" t="s">
        <v>193</v>
      </c>
      <c r="B88" s="26">
        <v>0</v>
      </c>
      <c r="C88" s="41">
        <v>86.58</v>
      </c>
      <c r="D88" s="26">
        <f t="shared" si="4"/>
        <v>86.58</v>
      </c>
      <c r="E88" s="74">
        <f t="shared" si="5"/>
        <v>86.58</v>
      </c>
    </row>
    <row r="89" spans="1:5" ht="12.75">
      <c r="A89" s="8" t="s">
        <v>122</v>
      </c>
      <c r="B89" s="26">
        <v>0</v>
      </c>
      <c r="C89" s="41">
        <v>0</v>
      </c>
      <c r="D89" s="26">
        <f t="shared" si="4"/>
        <v>0</v>
      </c>
      <c r="E89" s="74">
        <f t="shared" si="5"/>
        <v>0</v>
      </c>
    </row>
    <row r="90" spans="1:5" ht="12.75">
      <c r="A90" s="8" t="s">
        <v>123</v>
      </c>
      <c r="B90" s="26">
        <v>9810.31</v>
      </c>
      <c r="C90" s="41">
        <v>11095.75</v>
      </c>
      <c r="D90" s="26">
        <f t="shared" si="4"/>
        <v>11095.75</v>
      </c>
      <c r="E90" s="74">
        <f t="shared" si="5"/>
        <v>11095.75</v>
      </c>
    </row>
    <row r="91" spans="1:5" ht="12.75">
      <c r="A91" s="8" t="s">
        <v>117</v>
      </c>
      <c r="B91" s="26">
        <v>0</v>
      </c>
      <c r="C91" s="42">
        <v>0</v>
      </c>
      <c r="D91" s="26">
        <f t="shared" si="4"/>
        <v>0</v>
      </c>
      <c r="E91" s="74">
        <f t="shared" si="5"/>
        <v>0</v>
      </c>
    </row>
    <row r="92" spans="1:5" ht="12.75">
      <c r="A92" s="8" t="s">
        <v>124</v>
      </c>
      <c r="B92" s="26">
        <v>8932.33</v>
      </c>
      <c r="C92" s="41">
        <v>11799.84</v>
      </c>
      <c r="D92" s="26">
        <f t="shared" si="4"/>
        <v>11799.84</v>
      </c>
      <c r="E92" s="74">
        <f t="shared" si="5"/>
        <v>11799.84</v>
      </c>
    </row>
    <row r="93" spans="1:5" ht="12.75">
      <c r="A93" s="8" t="s">
        <v>36</v>
      </c>
      <c r="B93" s="26">
        <v>14701.28</v>
      </c>
      <c r="C93" s="41">
        <v>14406.5</v>
      </c>
      <c r="D93" s="26">
        <f t="shared" si="4"/>
        <v>14406.5</v>
      </c>
      <c r="E93" s="74">
        <f t="shared" si="5"/>
        <v>14406.5</v>
      </c>
    </row>
    <row r="94" spans="1:5" ht="12.75">
      <c r="A94" s="8" t="s">
        <v>37</v>
      </c>
      <c r="B94" s="26">
        <v>8606.84</v>
      </c>
      <c r="C94" s="41">
        <v>8212.92</v>
      </c>
      <c r="D94" s="26">
        <f t="shared" si="4"/>
        <v>8212.92</v>
      </c>
      <c r="E94" s="74">
        <f t="shared" si="5"/>
        <v>8212.92</v>
      </c>
    </row>
    <row r="95" spans="1:5" ht="12.75">
      <c r="A95" s="8" t="s">
        <v>65</v>
      </c>
      <c r="B95" s="26">
        <v>8012.1</v>
      </c>
      <c r="C95" s="41">
        <v>8030.21</v>
      </c>
      <c r="D95" s="26">
        <f t="shared" si="4"/>
        <v>8030.21</v>
      </c>
      <c r="E95" s="74">
        <f t="shared" si="5"/>
        <v>8030.21</v>
      </c>
    </row>
    <row r="96" spans="1:5" ht="12.75">
      <c r="A96" s="8" t="s">
        <v>38</v>
      </c>
      <c r="B96" s="26">
        <v>13148</v>
      </c>
      <c r="C96" s="41">
        <v>13148</v>
      </c>
      <c r="D96" s="26">
        <f t="shared" si="4"/>
        <v>13148</v>
      </c>
      <c r="E96" s="74">
        <f t="shared" si="5"/>
        <v>13148</v>
      </c>
    </row>
    <row r="97" spans="1:5" ht="12.75">
      <c r="A97" s="8" t="s">
        <v>39</v>
      </c>
      <c r="B97" s="26">
        <v>1588.15</v>
      </c>
      <c r="C97" s="41">
        <v>2021.29</v>
      </c>
      <c r="D97" s="26">
        <v>288.76</v>
      </c>
      <c r="E97" s="74">
        <v>577.51</v>
      </c>
    </row>
    <row r="98" spans="1:5" ht="12.75">
      <c r="A98" s="8" t="s">
        <v>135</v>
      </c>
      <c r="B98" s="26"/>
      <c r="C98" s="41">
        <v>4546.89</v>
      </c>
      <c r="D98" s="26">
        <v>17123.31</v>
      </c>
      <c r="E98" s="74">
        <v>0</v>
      </c>
    </row>
    <row r="99" spans="1:5" ht="12.75">
      <c r="A99" s="8" t="s">
        <v>40</v>
      </c>
      <c r="B99" s="26">
        <v>0</v>
      </c>
      <c r="C99" s="42">
        <v>0</v>
      </c>
      <c r="D99" s="26">
        <f t="shared" si="4"/>
        <v>0</v>
      </c>
      <c r="E99" s="74">
        <f t="shared" si="5"/>
        <v>0</v>
      </c>
    </row>
    <row r="100" spans="1:5" ht="12.75">
      <c r="A100" s="7" t="s">
        <v>41</v>
      </c>
      <c r="B100" s="27">
        <f>SUM(B80:B99)</f>
        <v>416453.82</v>
      </c>
      <c r="C100" s="43">
        <f>SUM(C80:C99)</f>
        <v>425651.5300000001</v>
      </c>
      <c r="D100" s="34">
        <f>SUM(D80:D99)</f>
        <v>436495.4200000001</v>
      </c>
      <c r="E100" s="75">
        <f>SUM(E80:E99)</f>
        <v>419660.8600000001</v>
      </c>
    </row>
    <row r="101" spans="1:5" ht="12.75">
      <c r="A101" s="9"/>
      <c r="B101" s="22"/>
      <c r="C101" s="22"/>
      <c r="D101" s="26"/>
      <c r="E101" s="38"/>
    </row>
    <row r="102" spans="1:5" ht="12.75">
      <c r="A102" s="7" t="s">
        <v>68</v>
      </c>
      <c r="B102" s="55" t="s">
        <v>186</v>
      </c>
      <c r="C102" s="56" t="s">
        <v>191</v>
      </c>
      <c r="D102" s="57" t="s">
        <v>138</v>
      </c>
      <c r="E102" s="77" t="s">
        <v>188</v>
      </c>
    </row>
    <row r="103" spans="1:5" ht="12.75">
      <c r="A103" s="8" t="s">
        <v>70</v>
      </c>
      <c r="B103" s="26">
        <v>295.33</v>
      </c>
      <c r="C103" s="41">
        <v>334</v>
      </c>
      <c r="D103" s="49">
        <f>C103</f>
        <v>334</v>
      </c>
      <c r="E103" s="76">
        <f>C103</f>
        <v>334</v>
      </c>
    </row>
    <row r="104" spans="1:5" ht="12.75">
      <c r="A104" s="8" t="s">
        <v>107</v>
      </c>
      <c r="B104" s="26">
        <v>0</v>
      </c>
      <c r="C104" s="41">
        <v>0</v>
      </c>
      <c r="D104" s="33">
        <f>C104+(C104*3.2%)</f>
        <v>0</v>
      </c>
      <c r="E104" s="76"/>
    </row>
    <row r="105" spans="1:5" ht="12.75">
      <c r="A105" s="7" t="s">
        <v>69</v>
      </c>
      <c r="B105" s="27">
        <f>SUM(B103:B104)</f>
        <v>295.33</v>
      </c>
      <c r="C105" s="46">
        <f>SUM(C103:C104)</f>
        <v>334</v>
      </c>
      <c r="D105" s="34">
        <f>SUM(D103:D104)</f>
        <v>334</v>
      </c>
      <c r="E105" s="76">
        <f>SUM(E103:E104)</f>
        <v>334</v>
      </c>
    </row>
    <row r="106" spans="1:5" ht="12.75">
      <c r="A106" s="10"/>
      <c r="B106" s="22"/>
      <c r="C106" s="22"/>
      <c r="D106" s="26"/>
      <c r="E106" s="38"/>
    </row>
    <row r="107" spans="1:5" ht="12.75">
      <c r="A107" s="7" t="s">
        <v>42</v>
      </c>
      <c r="B107" s="25" t="s">
        <v>136</v>
      </c>
      <c r="C107" s="40" t="s">
        <v>137</v>
      </c>
      <c r="D107" s="25" t="s">
        <v>138</v>
      </c>
      <c r="E107" s="77" t="s">
        <v>188</v>
      </c>
    </row>
    <row r="108" spans="1:5" ht="12.75">
      <c r="A108" s="8" t="s">
        <v>43</v>
      </c>
      <c r="B108" s="26">
        <v>51.56</v>
      </c>
      <c r="C108" s="41">
        <v>278.69</v>
      </c>
      <c r="D108" s="26">
        <f>C108</f>
        <v>278.69</v>
      </c>
      <c r="E108" s="74">
        <f>C108</f>
        <v>278.69</v>
      </c>
    </row>
    <row r="109" spans="1:5" ht="12.75">
      <c r="A109" s="7" t="s">
        <v>47</v>
      </c>
      <c r="B109" s="27">
        <f>SUM(B108)</f>
        <v>51.56</v>
      </c>
      <c r="C109" s="46">
        <f>SUM(C108)</f>
        <v>278.69</v>
      </c>
      <c r="D109" s="34">
        <f>SUM(D108)</f>
        <v>278.69</v>
      </c>
      <c r="E109" s="76">
        <f>SUM(E108)</f>
        <v>278.69</v>
      </c>
    </row>
    <row r="110" spans="1:5" ht="12.75">
      <c r="A110" s="9"/>
      <c r="B110" s="22"/>
      <c r="C110" s="22"/>
      <c r="D110" s="26"/>
      <c r="E110" s="38"/>
    </row>
    <row r="111" spans="1:5" ht="12.75">
      <c r="A111" s="7" t="s">
        <v>109</v>
      </c>
      <c r="B111" s="25" t="s">
        <v>136</v>
      </c>
      <c r="C111" s="40" t="s">
        <v>137</v>
      </c>
      <c r="D111" s="25" t="s">
        <v>138</v>
      </c>
      <c r="E111" s="77" t="s">
        <v>188</v>
      </c>
    </row>
    <row r="112" spans="1:5" ht="12.75">
      <c r="A112" s="8" t="s">
        <v>108</v>
      </c>
      <c r="B112" s="26">
        <v>0</v>
      </c>
      <c r="C112" s="41">
        <v>0</v>
      </c>
      <c r="D112" s="26">
        <f>C112</f>
        <v>0</v>
      </c>
      <c r="E112" s="61">
        <f>C112</f>
        <v>0</v>
      </c>
    </row>
    <row r="113" spans="1:5" ht="12.75">
      <c r="A113" s="8" t="s">
        <v>112</v>
      </c>
      <c r="B113" s="26">
        <v>4.34</v>
      </c>
      <c r="C113" s="41">
        <v>4.28</v>
      </c>
      <c r="D113" s="26">
        <f>C113</f>
        <v>4.28</v>
      </c>
      <c r="E113" s="61">
        <f>C113</f>
        <v>4.28</v>
      </c>
    </row>
    <row r="114" spans="1:5" ht="12.75">
      <c r="A114" s="7" t="s">
        <v>110</v>
      </c>
      <c r="B114" s="27">
        <f>SUM(B112:B113)</f>
        <v>4.34</v>
      </c>
      <c r="C114" s="46">
        <f>SUM(C112:C113)</f>
        <v>4.28</v>
      </c>
      <c r="D114" s="32">
        <f>SUM(D112:D113)</f>
        <v>4.28</v>
      </c>
      <c r="E114" s="74">
        <f>SUM(E112:E113)</f>
        <v>4.28</v>
      </c>
    </row>
    <row r="115" spans="1:5" ht="12.75">
      <c r="A115" s="11"/>
      <c r="B115" s="26"/>
      <c r="C115" s="41"/>
      <c r="D115" s="26"/>
      <c r="E115" s="38"/>
    </row>
    <row r="116" spans="1:5" ht="12.75">
      <c r="A116" s="70" t="s">
        <v>187</v>
      </c>
      <c r="B116" s="71">
        <v>4918.69</v>
      </c>
      <c r="C116" s="72">
        <v>0</v>
      </c>
      <c r="D116" s="71">
        <f>C116</f>
        <v>0</v>
      </c>
      <c r="E116" s="61">
        <f>C116</f>
        <v>0</v>
      </c>
    </row>
    <row r="117" spans="1:5" ht="12.75">
      <c r="A117" s="11"/>
      <c r="B117" s="26"/>
      <c r="C117" s="41"/>
      <c r="D117" s="26"/>
      <c r="E117" s="38"/>
    </row>
    <row r="118" spans="1:5" ht="12.75">
      <c r="A118" s="7" t="s">
        <v>67</v>
      </c>
      <c r="B118" s="53">
        <f>B25+B77+B100+B109+B114+B105+B116</f>
        <v>1004692.3200000001</v>
      </c>
      <c r="C118" s="52">
        <f>C25+C77+C100+C109+C105+C114+C116</f>
        <v>977428.97</v>
      </c>
      <c r="D118" s="50">
        <f>D25+D77+D100+D109+D105</f>
        <v>985732.72</v>
      </c>
      <c r="E118" s="50">
        <f>E25+E77+E100+E109+E105</f>
        <v>968898.16</v>
      </c>
    </row>
    <row r="119" spans="1:5" ht="12.75">
      <c r="A119" s="2"/>
      <c r="B119" s="22"/>
      <c r="C119" s="22"/>
      <c r="D119" s="26"/>
      <c r="E119" s="38"/>
    </row>
    <row r="120" spans="1:5" ht="12.75">
      <c r="A120" s="2"/>
      <c r="B120" s="22"/>
      <c r="C120" s="22"/>
      <c r="D120" s="26"/>
      <c r="E120" s="38"/>
    </row>
    <row r="121" spans="1:5" ht="12.75">
      <c r="A121" s="5" t="s">
        <v>86</v>
      </c>
      <c r="B121" s="22"/>
      <c r="C121" s="22"/>
      <c r="D121" s="26"/>
      <c r="E121" s="38"/>
    </row>
    <row r="122" spans="1:5" ht="12.75">
      <c r="A122" s="2"/>
      <c r="B122" s="22"/>
      <c r="C122" s="22"/>
      <c r="D122" s="26"/>
      <c r="E122" s="38"/>
    </row>
    <row r="123" spans="1:5" ht="12.75">
      <c r="A123" s="6" t="s">
        <v>57</v>
      </c>
      <c r="B123" s="55" t="s">
        <v>186</v>
      </c>
      <c r="C123" s="56" t="s">
        <v>191</v>
      </c>
      <c r="D123" s="57" t="s">
        <v>138</v>
      </c>
      <c r="E123" s="77" t="s">
        <v>188</v>
      </c>
    </row>
    <row r="124" spans="1:5" ht="12.75">
      <c r="A124" s="8" t="s">
        <v>77</v>
      </c>
      <c r="B124" s="41">
        <v>216684.77</v>
      </c>
      <c r="C124" s="41">
        <v>215678.85</v>
      </c>
      <c r="D124" s="41">
        <v>185000</v>
      </c>
      <c r="E124" s="26">
        <v>186000</v>
      </c>
    </row>
    <row r="125" spans="1:5" ht="12.75">
      <c r="A125" s="8" t="s">
        <v>130</v>
      </c>
      <c r="B125" s="41">
        <v>83413.69</v>
      </c>
      <c r="C125" s="41">
        <v>106160.41</v>
      </c>
      <c r="D125" s="41">
        <v>106160.41</v>
      </c>
      <c r="E125" s="41">
        <v>106160.41</v>
      </c>
    </row>
    <row r="126" spans="1:5" ht="12.75">
      <c r="A126" s="8" t="s">
        <v>102</v>
      </c>
      <c r="B126" s="41">
        <v>0</v>
      </c>
      <c r="C126" s="41">
        <v>0</v>
      </c>
      <c r="D126" s="41">
        <v>0</v>
      </c>
      <c r="E126" s="26">
        <v>0</v>
      </c>
    </row>
    <row r="127" spans="1:5" ht="12.75">
      <c r="A127" s="8" t="s">
        <v>98</v>
      </c>
      <c r="B127" s="41">
        <v>36235.2</v>
      </c>
      <c r="C127" s="41">
        <v>2685.75</v>
      </c>
      <c r="D127" s="41">
        <v>332.52</v>
      </c>
      <c r="E127" s="26">
        <v>332.52</v>
      </c>
    </row>
    <row r="128" spans="1:5" ht="12.75">
      <c r="A128" s="7" t="s">
        <v>79</v>
      </c>
      <c r="B128" s="27">
        <f>SUM(B124:B127)</f>
        <v>336333.66</v>
      </c>
      <c r="C128" s="46">
        <f>SUM(C124:C127)</f>
        <v>324525.01</v>
      </c>
      <c r="D128" s="34">
        <f>SUM(D124:D127)</f>
        <v>291492.93000000005</v>
      </c>
      <c r="E128" s="76">
        <f>SUM(E124:E127)</f>
        <v>292492.93000000005</v>
      </c>
    </row>
    <row r="129" spans="1:5" ht="12.75">
      <c r="A129" s="10"/>
      <c r="B129" s="22"/>
      <c r="C129" s="22"/>
      <c r="D129" s="26"/>
      <c r="E129" s="38"/>
    </row>
    <row r="130" spans="1:5" ht="12.75">
      <c r="A130" s="7" t="s">
        <v>74</v>
      </c>
      <c r="B130" s="55" t="s">
        <v>186</v>
      </c>
      <c r="C130" s="56" t="s">
        <v>191</v>
      </c>
      <c r="D130" s="57" t="s">
        <v>138</v>
      </c>
      <c r="E130" s="77" t="s">
        <v>188</v>
      </c>
    </row>
    <row r="131" spans="1:5" ht="12.75">
      <c r="A131" s="8" t="s">
        <v>80</v>
      </c>
      <c r="B131" s="41">
        <v>415374.4</v>
      </c>
      <c r="C131" s="41">
        <v>426399.93</v>
      </c>
      <c r="D131" s="41">
        <v>420000</v>
      </c>
      <c r="E131" s="26">
        <v>420000</v>
      </c>
    </row>
    <row r="132" spans="1:5" ht="12.75">
      <c r="A132" s="8" t="s">
        <v>89</v>
      </c>
      <c r="B132" s="41">
        <v>24000</v>
      </c>
      <c r="C132" s="41">
        <v>16500</v>
      </c>
      <c r="D132" s="41">
        <v>19500</v>
      </c>
      <c r="E132" s="26">
        <v>19500</v>
      </c>
    </row>
    <row r="133" spans="1:5" ht="12.75">
      <c r="A133" s="8" t="s">
        <v>78</v>
      </c>
      <c r="B133" s="41">
        <v>205239.59</v>
      </c>
      <c r="C133" s="41">
        <v>213000.02</v>
      </c>
      <c r="D133" s="41">
        <v>210500</v>
      </c>
      <c r="E133" s="26">
        <v>210500</v>
      </c>
    </row>
    <row r="134" spans="1:5" ht="12.75">
      <c r="A134" s="8" t="s">
        <v>104</v>
      </c>
      <c r="B134" s="47"/>
      <c r="C134" s="48">
        <v>20000</v>
      </c>
      <c r="D134" s="48">
        <v>30000</v>
      </c>
      <c r="E134" s="26">
        <v>20000</v>
      </c>
    </row>
    <row r="135" spans="1:5" ht="12.75">
      <c r="A135" s="8" t="s">
        <v>81</v>
      </c>
      <c r="B135" s="42"/>
      <c r="C135" s="42"/>
      <c r="D135" s="42"/>
      <c r="E135" s="32"/>
    </row>
    <row r="136" spans="1:5" ht="12.75">
      <c r="A136" s="8" t="s">
        <v>87</v>
      </c>
      <c r="B136" s="42"/>
      <c r="C136" s="42"/>
      <c r="D136" s="42"/>
      <c r="E136" s="32"/>
    </row>
    <row r="137" spans="1:5" ht="12.75">
      <c r="A137" s="8" t="s">
        <v>88</v>
      </c>
      <c r="B137" s="42"/>
      <c r="C137" s="42"/>
      <c r="D137" s="42"/>
      <c r="E137" s="32"/>
    </row>
    <row r="138" spans="1:5" ht="12.75">
      <c r="A138" s="8" t="s">
        <v>82</v>
      </c>
      <c r="B138" s="41">
        <v>8500</v>
      </c>
      <c r="C138" s="41">
        <v>7500</v>
      </c>
      <c r="D138" s="41"/>
      <c r="E138" s="26"/>
    </row>
    <row r="139" spans="1:5" ht="12.75">
      <c r="A139" s="8" t="s">
        <v>97</v>
      </c>
      <c r="B139" s="41">
        <v>3973.91</v>
      </c>
      <c r="C139" s="41">
        <v>5433.73</v>
      </c>
      <c r="D139" s="41">
        <v>5000</v>
      </c>
      <c r="E139" s="26">
        <v>5000</v>
      </c>
    </row>
    <row r="140" spans="1:5" ht="12.75">
      <c r="A140" s="8" t="s">
        <v>105</v>
      </c>
      <c r="B140" s="41">
        <v>13035.6</v>
      </c>
      <c r="C140" s="41">
        <v>13549.6</v>
      </c>
      <c r="D140" s="41">
        <v>13000</v>
      </c>
      <c r="E140" s="26">
        <v>13000</v>
      </c>
    </row>
    <row r="141" spans="1:5" ht="12.75">
      <c r="A141" s="8" t="s">
        <v>90</v>
      </c>
      <c r="B141" s="41"/>
      <c r="C141" s="41"/>
      <c r="D141" s="41"/>
      <c r="E141" s="26"/>
    </row>
    <row r="142" spans="1:5" ht="12.75">
      <c r="A142" s="8" t="s">
        <v>91</v>
      </c>
      <c r="B142" s="41"/>
      <c r="C142" s="41"/>
      <c r="D142" s="41"/>
      <c r="E142" s="26"/>
    </row>
    <row r="143" spans="1:5" ht="12.75">
      <c r="A143" s="73" t="s">
        <v>103</v>
      </c>
      <c r="B143" s="48" t="s">
        <v>131</v>
      </c>
      <c r="C143" s="48" t="s">
        <v>131</v>
      </c>
      <c r="D143" s="48" t="s">
        <v>131</v>
      </c>
      <c r="E143" s="26" t="s">
        <v>131</v>
      </c>
    </row>
    <row r="144" spans="1:5" ht="12.75">
      <c r="A144" s="7" t="s">
        <v>75</v>
      </c>
      <c r="B144" s="27">
        <f>SUM(B131:B143)</f>
        <v>670123.5</v>
      </c>
      <c r="C144" s="43">
        <f>SUM(C131:C143)</f>
        <v>702383.2799999999</v>
      </c>
      <c r="D144" s="34">
        <f>SUM(D131:D142)</f>
        <v>698000</v>
      </c>
      <c r="E144" s="76">
        <f>SUM(E131:E143)</f>
        <v>688000</v>
      </c>
    </row>
    <row r="145" spans="1:5" ht="12.75">
      <c r="A145" s="10"/>
      <c r="B145" s="22"/>
      <c r="C145" s="22"/>
      <c r="D145" s="22"/>
      <c r="E145" s="22"/>
    </row>
    <row r="146" spans="1:5" ht="12.75">
      <c r="A146" s="7" t="s">
        <v>76</v>
      </c>
      <c r="B146" s="54">
        <f>B128+B144</f>
        <v>1006457.1599999999</v>
      </c>
      <c r="C146" s="31">
        <f>C128+C144</f>
        <v>1026908.2899999999</v>
      </c>
      <c r="D146" s="51">
        <f>D128+D144</f>
        <v>989492.93</v>
      </c>
      <c r="E146" s="51">
        <f>E128+E144</f>
        <v>980492.93</v>
      </c>
    </row>
    <row r="147" spans="1:5" ht="12.75">
      <c r="A147" s="10"/>
      <c r="B147" s="22"/>
      <c r="C147" s="22"/>
      <c r="D147" s="22"/>
      <c r="E147" s="22"/>
    </row>
    <row r="148" spans="1:5" ht="12.75">
      <c r="A148" s="9"/>
      <c r="B148" s="22"/>
      <c r="C148" s="22"/>
      <c r="D148" s="22"/>
      <c r="E148" s="22"/>
    </row>
    <row r="149" spans="1:5" ht="12.75">
      <c r="A149" s="10"/>
      <c r="B149" s="22"/>
      <c r="C149" s="22"/>
      <c r="D149" s="22"/>
      <c r="E149" s="22"/>
    </row>
    <row r="150" spans="1:5" ht="12.75">
      <c r="A150" s="12" t="s">
        <v>99</v>
      </c>
      <c r="B150" s="54">
        <f>B146-B118</f>
        <v>1764.839999999851</v>
      </c>
      <c r="C150" s="31">
        <f>C146-C118</f>
        <v>49479.31999999995</v>
      </c>
      <c r="D150" s="51">
        <f>D146-D118</f>
        <v>3760.210000000079</v>
      </c>
      <c r="E150" s="51">
        <f>E146-E118</f>
        <v>11594.770000000019</v>
      </c>
    </row>
    <row r="151" spans="1:5" ht="12.75">
      <c r="A151" s="2"/>
      <c r="B151" s="22"/>
      <c r="C151" s="22"/>
      <c r="D151" s="22"/>
      <c r="E151" s="22"/>
    </row>
    <row r="152" spans="1:5" ht="12.75">
      <c r="A152" s="2"/>
      <c r="B152" s="29"/>
      <c r="C152" s="22"/>
      <c r="D152" s="22"/>
      <c r="E152" s="22"/>
    </row>
    <row r="153" spans="1:5" ht="12.75">
      <c r="A153" s="13" t="s">
        <v>92</v>
      </c>
      <c r="B153" s="25" t="s">
        <v>139</v>
      </c>
      <c r="C153" s="25" t="s">
        <v>191</v>
      </c>
      <c r="D153" s="40" t="s">
        <v>138</v>
      </c>
      <c r="E153" s="40" t="s">
        <v>153</v>
      </c>
    </row>
    <row r="154" spans="1:5" ht="12.75">
      <c r="A154" s="13" t="s">
        <v>100</v>
      </c>
      <c r="B154" s="59"/>
      <c r="C154" s="59"/>
      <c r="D154" s="60"/>
      <c r="E154" s="61"/>
    </row>
    <row r="155" spans="1:5" ht="12.75">
      <c r="A155" s="18"/>
      <c r="B155" s="26"/>
      <c r="C155" s="26"/>
      <c r="D155" s="26"/>
      <c r="E155" s="26"/>
    </row>
    <row r="156" spans="1:5" ht="12.75">
      <c r="A156" s="14"/>
      <c r="B156" s="26"/>
      <c r="C156" s="26"/>
      <c r="D156" s="26"/>
      <c r="E156" s="26"/>
    </row>
    <row r="157" spans="1:5" ht="12.75">
      <c r="A157" s="14" t="s">
        <v>200</v>
      </c>
      <c r="B157" s="26"/>
      <c r="C157" s="26"/>
      <c r="D157" s="26">
        <v>4000</v>
      </c>
      <c r="E157" s="26"/>
    </row>
    <row r="158" spans="1:5" ht="12.75">
      <c r="A158" s="14" t="s">
        <v>111</v>
      </c>
      <c r="B158" s="26">
        <v>38000</v>
      </c>
      <c r="C158" s="26">
        <v>0</v>
      </c>
      <c r="D158" s="26"/>
      <c r="E158" s="26"/>
    </row>
    <row r="159" spans="1:5" ht="12.75">
      <c r="A159" s="14" t="s">
        <v>181</v>
      </c>
      <c r="B159" s="26"/>
      <c r="C159" s="26"/>
      <c r="D159" s="41"/>
      <c r="E159" s="26">
        <v>20000</v>
      </c>
    </row>
    <row r="160" spans="1:5" ht="12.75">
      <c r="A160" s="14" t="s">
        <v>179</v>
      </c>
      <c r="B160" s="26"/>
      <c r="C160" s="26"/>
      <c r="D160" s="41">
        <v>17000</v>
      </c>
      <c r="E160" s="26"/>
    </row>
    <row r="161" spans="1:5" ht="12.75">
      <c r="A161" s="14" t="s">
        <v>96</v>
      </c>
      <c r="B161" s="26">
        <v>45000</v>
      </c>
      <c r="C161" s="26">
        <v>0</v>
      </c>
      <c r="D161" s="41"/>
      <c r="E161" s="26"/>
    </row>
    <row r="162" spans="1:5" ht="12.75">
      <c r="A162" s="14" t="s">
        <v>168</v>
      </c>
      <c r="B162" s="26"/>
      <c r="C162" s="26">
        <v>0</v>
      </c>
      <c r="D162" s="41"/>
      <c r="E162" s="26"/>
    </row>
    <row r="163" spans="1:5" ht="12.75">
      <c r="A163" s="14" t="s">
        <v>196</v>
      </c>
      <c r="B163" s="26"/>
      <c r="C163" s="26">
        <v>26807.57</v>
      </c>
      <c r="D163" s="41"/>
      <c r="E163" s="26"/>
    </row>
    <row r="164" spans="1:5" ht="12.75">
      <c r="A164" s="14" t="s">
        <v>158</v>
      </c>
      <c r="B164" s="26">
        <v>36760</v>
      </c>
      <c r="C164" s="65">
        <v>0</v>
      </c>
      <c r="D164" s="41"/>
      <c r="E164" s="26"/>
    </row>
    <row r="165" spans="1:5" ht="12.75">
      <c r="A165" s="14" t="s">
        <v>155</v>
      </c>
      <c r="B165" s="26">
        <v>11760</v>
      </c>
      <c r="C165" s="26"/>
      <c r="D165" s="41"/>
      <c r="E165" s="26"/>
    </row>
    <row r="166" spans="1:5" ht="12.75">
      <c r="A166" s="14" t="s">
        <v>183</v>
      </c>
      <c r="B166" s="26"/>
      <c r="C166" s="26"/>
      <c r="D166" s="41"/>
      <c r="E166" s="26"/>
    </row>
    <row r="167" spans="1:5" ht="12.75">
      <c r="A167" s="14" t="s">
        <v>184</v>
      </c>
      <c r="B167" s="26"/>
      <c r="C167" s="26"/>
      <c r="D167" s="41"/>
      <c r="E167" s="26">
        <v>20000</v>
      </c>
    </row>
    <row r="168" spans="1:5" ht="12.75">
      <c r="A168" s="14" t="s">
        <v>156</v>
      </c>
      <c r="B168" s="26">
        <v>35760</v>
      </c>
      <c r="C168" s="26"/>
      <c r="D168" s="41"/>
      <c r="E168" s="26"/>
    </row>
    <row r="169" spans="1:5" ht="12.75">
      <c r="A169" s="14" t="s">
        <v>157</v>
      </c>
      <c r="B169" s="26">
        <v>22000</v>
      </c>
      <c r="C169" s="26">
        <v>0</v>
      </c>
      <c r="D169" s="41">
        <v>74000</v>
      </c>
      <c r="E169" s="26"/>
    </row>
    <row r="170" spans="1:5" ht="12.75">
      <c r="A170" s="14" t="s">
        <v>197</v>
      </c>
      <c r="B170" s="26"/>
      <c r="C170" s="26">
        <v>11592.81</v>
      </c>
      <c r="D170" s="41"/>
      <c r="E170" s="26"/>
    </row>
    <row r="171" spans="1:5" ht="12.75">
      <c r="A171" s="14" t="s">
        <v>198</v>
      </c>
      <c r="B171" s="26"/>
      <c r="C171" s="26">
        <v>81412.38</v>
      </c>
      <c r="D171" s="41"/>
      <c r="E171" s="26"/>
    </row>
    <row r="172" spans="1:5" ht="12.75">
      <c r="A172" s="14" t="s">
        <v>93</v>
      </c>
      <c r="B172" s="26">
        <v>9000</v>
      </c>
      <c r="C172" s="26">
        <v>0</v>
      </c>
      <c r="D172" s="41">
        <v>10000</v>
      </c>
      <c r="E172" s="26">
        <v>10000</v>
      </c>
    </row>
    <row r="173" spans="1:5" ht="12.75">
      <c r="A173" s="13" t="s">
        <v>101</v>
      </c>
      <c r="B173" s="26">
        <v>0</v>
      </c>
      <c r="C173" s="26">
        <v>0</v>
      </c>
      <c r="D173" s="41"/>
      <c r="E173" s="26"/>
    </row>
    <row r="174" spans="1:5" ht="12.75">
      <c r="A174" s="14" t="s">
        <v>154</v>
      </c>
      <c r="B174" s="26"/>
      <c r="C174" s="26"/>
      <c r="D174" s="41"/>
      <c r="E174" s="26">
        <v>1000</v>
      </c>
    </row>
    <row r="175" spans="1:5" ht="12.75">
      <c r="A175" s="14" t="s">
        <v>133</v>
      </c>
      <c r="B175" s="26">
        <v>80000</v>
      </c>
      <c r="C175" s="26">
        <v>38550.61</v>
      </c>
      <c r="D175" s="41"/>
      <c r="E175" s="26"/>
    </row>
    <row r="176" spans="1:5" ht="12.75">
      <c r="A176" s="14" t="s">
        <v>159</v>
      </c>
      <c r="B176" s="26">
        <v>0</v>
      </c>
      <c r="C176" s="26"/>
      <c r="D176" s="41">
        <v>1000</v>
      </c>
      <c r="E176" s="26"/>
    </row>
    <row r="177" spans="1:5" ht="12.75">
      <c r="A177" s="14" t="s">
        <v>152</v>
      </c>
      <c r="B177" s="26">
        <v>115000</v>
      </c>
      <c r="C177" s="65">
        <v>0</v>
      </c>
      <c r="D177" s="41"/>
      <c r="E177" s="26"/>
    </row>
    <row r="178" spans="1:5" ht="12.75">
      <c r="A178" s="66" t="s">
        <v>194</v>
      </c>
      <c r="B178" s="26"/>
      <c r="C178" s="26">
        <v>20658.13</v>
      </c>
      <c r="D178" s="41"/>
      <c r="E178" s="26"/>
    </row>
    <row r="179" spans="1:5" ht="12.75">
      <c r="A179" s="66" t="s">
        <v>195</v>
      </c>
      <c r="B179" s="26"/>
      <c r="C179" s="26">
        <v>1181908.15</v>
      </c>
      <c r="D179" s="41"/>
      <c r="E179" s="26"/>
    </row>
    <row r="180" spans="1:5" ht="12.75">
      <c r="A180" s="66" t="s">
        <v>171</v>
      </c>
      <c r="B180" s="26"/>
      <c r="C180" s="65"/>
      <c r="D180" s="41"/>
      <c r="E180" s="26"/>
    </row>
    <row r="181" spans="1:5" ht="12.75">
      <c r="A181" s="66" t="s">
        <v>173</v>
      </c>
      <c r="B181" s="26">
        <v>0</v>
      </c>
      <c r="C181" s="26"/>
      <c r="D181" s="26"/>
      <c r="E181" s="26"/>
    </row>
    <row r="182" spans="1:5" ht="12.75">
      <c r="A182" s="62" t="s">
        <v>160</v>
      </c>
      <c r="B182" s="26"/>
      <c r="C182" s="26"/>
      <c r="D182" s="41"/>
      <c r="E182" s="26"/>
    </row>
    <row r="183" spans="1:5" ht="12.75">
      <c r="A183" s="62" t="s">
        <v>178</v>
      </c>
      <c r="B183" s="26"/>
      <c r="C183" s="26"/>
      <c r="D183" s="41">
        <v>17000</v>
      </c>
      <c r="E183" s="26"/>
    </row>
    <row r="184" spans="1:5" ht="12.75">
      <c r="A184" s="62" t="s">
        <v>180</v>
      </c>
      <c r="B184" s="26">
        <v>0</v>
      </c>
      <c r="C184" s="26"/>
      <c r="D184" s="41"/>
      <c r="E184" s="26">
        <v>700000</v>
      </c>
    </row>
    <row r="185" spans="1:5" ht="12.75">
      <c r="A185" s="14" t="s">
        <v>161</v>
      </c>
      <c r="B185" s="26">
        <v>0</v>
      </c>
      <c r="C185" s="26">
        <v>0</v>
      </c>
      <c r="D185" s="41"/>
      <c r="E185" s="26"/>
    </row>
    <row r="186" spans="1:5" ht="15">
      <c r="A186" s="14" t="s">
        <v>174</v>
      </c>
      <c r="B186" s="28">
        <f>SUM(B161:B185)</f>
        <v>355280</v>
      </c>
      <c r="C186" s="28">
        <f>SUM(C155:C185)</f>
        <v>1360929.65</v>
      </c>
      <c r="D186" s="28">
        <f>SUM(D155:D185)</f>
        <v>123000</v>
      </c>
      <c r="E186" s="68">
        <f>SUM(E158:E185)</f>
        <v>751000</v>
      </c>
    </row>
    <row r="187" spans="1:5" ht="12.75">
      <c r="A187" s="13" t="s">
        <v>94</v>
      </c>
      <c r="B187" s="22"/>
      <c r="C187" s="22"/>
      <c r="D187" s="22"/>
      <c r="E187" s="26"/>
    </row>
    <row r="188" spans="1:5" ht="12.75">
      <c r="A188" s="2"/>
      <c r="B188" s="25" t="s">
        <v>136</v>
      </c>
      <c r="C188" s="25" t="s">
        <v>125</v>
      </c>
      <c r="D188" s="40" t="s">
        <v>138</v>
      </c>
      <c r="E188" s="40" t="s">
        <v>153</v>
      </c>
    </row>
    <row r="189" spans="1:5" ht="12.75">
      <c r="A189" s="15" t="s">
        <v>95</v>
      </c>
      <c r="B189" s="26"/>
      <c r="C189" s="65"/>
      <c r="D189" s="41"/>
      <c r="E189" s="26"/>
    </row>
    <row r="190" spans="1:5" ht="12.75">
      <c r="A190" s="14" t="s">
        <v>151</v>
      </c>
      <c r="C190" s="63">
        <v>0</v>
      </c>
      <c r="D190" s="41"/>
      <c r="E190" s="26"/>
    </row>
    <row r="191" spans="1:5" ht="12.75">
      <c r="A191" s="14" t="s">
        <v>150</v>
      </c>
      <c r="B191" s="58">
        <v>80000</v>
      </c>
      <c r="C191" s="26">
        <v>30000</v>
      </c>
      <c r="D191" s="41"/>
      <c r="E191" s="26"/>
    </row>
    <row r="192" spans="1:5" ht="12.75">
      <c r="A192" s="14" t="s">
        <v>162</v>
      </c>
      <c r="B192" s="58"/>
      <c r="C192" s="26">
        <v>10000</v>
      </c>
      <c r="D192" s="41"/>
      <c r="E192" s="26"/>
    </row>
    <row r="193" spans="1:5" ht="12.75">
      <c r="A193" s="14" t="s">
        <v>163</v>
      </c>
      <c r="B193" s="26"/>
      <c r="C193" s="26">
        <v>0</v>
      </c>
      <c r="D193" s="41"/>
      <c r="E193" s="26">
        <v>700000</v>
      </c>
    </row>
    <row r="194" spans="1:5" ht="12.75">
      <c r="A194" s="14" t="s">
        <v>141</v>
      </c>
      <c r="B194" s="26"/>
      <c r="C194" s="26">
        <v>121000</v>
      </c>
      <c r="D194" s="41"/>
      <c r="E194" s="26"/>
    </row>
    <row r="195" spans="1:5" ht="12.75">
      <c r="A195" s="14" t="s">
        <v>142</v>
      </c>
      <c r="B195" s="26"/>
      <c r="C195" s="26">
        <v>5990</v>
      </c>
      <c r="D195" s="41"/>
      <c r="E195" s="26"/>
    </row>
    <row r="196" spans="1:5" ht="12.75">
      <c r="A196" s="14" t="s">
        <v>176</v>
      </c>
      <c r="B196" s="26"/>
      <c r="C196" s="26"/>
      <c r="D196" s="41">
        <v>1000</v>
      </c>
      <c r="E196" s="26">
        <v>100000</v>
      </c>
    </row>
    <row r="197" spans="1:5" ht="12.75">
      <c r="A197" s="14" t="s">
        <v>177</v>
      </c>
      <c r="C197" s="26"/>
      <c r="D197" s="41">
        <v>28000</v>
      </c>
      <c r="E197" s="26"/>
    </row>
    <row r="198" spans="1:5" ht="12.75">
      <c r="A198" s="14" t="s">
        <v>165</v>
      </c>
      <c r="C198" s="78">
        <v>11752</v>
      </c>
      <c r="D198" s="64"/>
      <c r="E198" s="26"/>
    </row>
    <row r="199" spans="1:5" ht="12.75">
      <c r="A199" s="14" t="s">
        <v>143</v>
      </c>
      <c r="B199" s="44">
        <v>25787</v>
      </c>
      <c r="C199" s="63">
        <v>0</v>
      </c>
      <c r="D199" s="64"/>
      <c r="E199" s="26"/>
    </row>
    <row r="200" spans="1:5" ht="12.75">
      <c r="A200" s="14" t="s">
        <v>144</v>
      </c>
      <c r="B200" s="44">
        <v>26000</v>
      </c>
      <c r="C200" s="63"/>
      <c r="D200" s="64"/>
      <c r="E200" s="26"/>
    </row>
    <row r="201" spans="1:5" ht="12.75">
      <c r="A201" s="14" t="s">
        <v>132</v>
      </c>
      <c r="B201" s="44">
        <v>88000</v>
      </c>
      <c r="C201" s="63"/>
      <c r="D201" s="23"/>
      <c r="E201" s="26"/>
    </row>
    <row r="202" spans="1:5" ht="12.75">
      <c r="A202" s="14" t="s">
        <v>172</v>
      </c>
      <c r="C202" s="63"/>
      <c r="D202" s="22"/>
      <c r="E202" s="26">
        <v>40000</v>
      </c>
    </row>
    <row r="203" spans="1:5" ht="12.75">
      <c r="A203" s="14" t="s">
        <v>149</v>
      </c>
      <c r="B203" s="30">
        <v>45000</v>
      </c>
      <c r="C203" s="63"/>
      <c r="D203" s="64"/>
      <c r="E203" s="26"/>
    </row>
    <row r="204" spans="1:5" ht="12.75">
      <c r="A204" s="14" t="s">
        <v>146</v>
      </c>
      <c r="B204" s="44">
        <v>22000</v>
      </c>
      <c r="C204" s="63"/>
      <c r="D204" s="64"/>
      <c r="E204" s="26"/>
    </row>
    <row r="205" spans="1:5" ht="12.75">
      <c r="A205" s="14" t="s">
        <v>185</v>
      </c>
      <c r="C205" s="26">
        <v>0</v>
      </c>
      <c r="D205" s="64"/>
      <c r="E205" s="26"/>
    </row>
    <row r="206" spans="1:5" ht="12.75">
      <c r="A206" s="14" t="s">
        <v>145</v>
      </c>
      <c r="B206" s="44">
        <v>22000</v>
      </c>
      <c r="C206" s="63"/>
      <c r="D206" s="64">
        <v>74000</v>
      </c>
      <c r="E206" s="26"/>
    </row>
    <row r="207" spans="1:5" ht="12.75">
      <c r="A207" s="14" t="s">
        <v>175</v>
      </c>
      <c r="C207" s="63"/>
      <c r="D207" s="41"/>
      <c r="E207" s="26"/>
    </row>
    <row r="208" spans="1:5" ht="12.75">
      <c r="A208" s="14" t="s">
        <v>182</v>
      </c>
      <c r="B208" s="58"/>
      <c r="C208" s="63"/>
      <c r="D208" s="41"/>
      <c r="E208" s="26"/>
    </row>
    <row r="209" spans="1:5" ht="12.75">
      <c r="A209" s="14" t="s">
        <v>147</v>
      </c>
      <c r="B209" s="58">
        <v>38000</v>
      </c>
      <c r="C209" s="26">
        <v>0</v>
      </c>
      <c r="D209" s="41"/>
      <c r="E209" s="26"/>
    </row>
    <row r="210" spans="1:5" ht="12.75">
      <c r="A210" s="14" t="s">
        <v>169</v>
      </c>
      <c r="B210" s="58"/>
      <c r="C210" s="26">
        <v>49000</v>
      </c>
      <c r="D210" s="41"/>
      <c r="E210" s="26"/>
    </row>
    <row r="211" spans="1:5" ht="12.75">
      <c r="A211" s="14" t="s">
        <v>199</v>
      </c>
      <c r="B211" s="58"/>
      <c r="C211" s="26">
        <v>1181908.15</v>
      </c>
      <c r="D211" s="41"/>
      <c r="E211" s="26"/>
    </row>
    <row r="212" spans="1:5" ht="12.75">
      <c r="A212" s="14" t="s">
        <v>170</v>
      </c>
      <c r="B212" s="58">
        <v>9000</v>
      </c>
      <c r="C212" s="26">
        <v>0</v>
      </c>
      <c r="D212" s="41">
        <v>10000</v>
      </c>
      <c r="E212" s="26">
        <v>10000</v>
      </c>
    </row>
    <row r="213" spans="1:4" ht="12.75">
      <c r="A213" s="14" t="s">
        <v>164</v>
      </c>
      <c r="D213" s="79">
        <v>10000</v>
      </c>
    </row>
    <row r="214" spans="1:5" ht="15">
      <c r="A214" s="21" t="s">
        <v>148</v>
      </c>
      <c r="B214" s="68">
        <f>SUM(B189:B212)</f>
        <v>355787</v>
      </c>
      <c r="C214" s="68">
        <f>SUM(C189:C212)</f>
        <v>1409650.15</v>
      </c>
      <c r="D214" s="67">
        <f>SUM(D189:D213)</f>
        <v>123000</v>
      </c>
      <c r="E214" s="69">
        <f>SUM(E189:E212)</f>
        <v>850000</v>
      </c>
    </row>
    <row r="215" spans="1:5" ht="12.75">
      <c r="A215" s="2"/>
      <c r="B215" s="38"/>
      <c r="C215" s="38"/>
      <c r="D215" s="38" t="s">
        <v>189</v>
      </c>
      <c r="E215" s="38"/>
    </row>
    <row r="216" spans="1:5" ht="12.75">
      <c r="A216" s="2"/>
      <c r="B216" s="38"/>
      <c r="C216" s="38"/>
      <c r="D216" s="38" t="s">
        <v>190</v>
      </c>
      <c r="E216" s="39"/>
    </row>
    <row r="217" spans="1:5" ht="12.75">
      <c r="A217" s="2"/>
      <c r="B217" s="38"/>
      <c r="C217" s="38"/>
      <c r="E217" s="39"/>
    </row>
    <row r="218" ht="12.75">
      <c r="A218" s="2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81"/>
  <sheetViews>
    <sheetView zoomScalePageLayoutView="0" workbookViewId="0" topLeftCell="E1">
      <selection activeCell="I24" sqref="G12:I24"/>
    </sheetView>
  </sheetViews>
  <sheetFormatPr defaultColWidth="9.140625" defaultRowHeight="12.75"/>
  <cols>
    <col min="1" max="1" width="20.140625" style="2" customWidth="1"/>
    <col min="2" max="2" width="18.8515625" style="2" customWidth="1"/>
    <col min="3" max="3" width="18.7109375" style="2" customWidth="1"/>
    <col min="4" max="4" width="19.421875" style="3" customWidth="1"/>
    <col min="5" max="5" width="14.00390625" style="3" customWidth="1"/>
    <col min="6" max="6" width="17.8515625" style="3" customWidth="1"/>
    <col min="7" max="7" width="17.421875" style="3" customWidth="1"/>
    <col min="8" max="11" width="9.140625" style="2" customWidth="1"/>
    <col min="12" max="12" width="15.7109375" style="2" customWidth="1"/>
    <col min="13" max="16384" width="9.140625" style="2" customWidth="1"/>
  </cols>
  <sheetData>
    <row r="1" spans="1:7" ht="12.75">
      <c r="A1"/>
      <c r="B1"/>
      <c r="C1"/>
      <c r="D1"/>
      <c r="E1"/>
      <c r="F1"/>
      <c r="G1"/>
    </row>
    <row r="2" spans="1:7" ht="12.75">
      <c r="A2"/>
      <c r="B2"/>
      <c r="C2"/>
      <c r="D2"/>
      <c r="E2"/>
      <c r="F2"/>
      <c r="G2"/>
    </row>
    <row r="3" spans="1:7" ht="12.75">
      <c r="A3"/>
      <c r="B3"/>
      <c r="C3"/>
      <c r="D3"/>
      <c r="E3"/>
      <c r="F3"/>
      <c r="G3"/>
    </row>
    <row r="4" spans="1:7" ht="12.75">
      <c r="A4"/>
      <c r="B4"/>
      <c r="C4"/>
      <c r="D4"/>
      <c r="E4"/>
      <c r="F4"/>
      <c r="G4"/>
    </row>
    <row r="5" spans="1:7" ht="12.75">
      <c r="A5"/>
      <c r="B5"/>
      <c r="C5"/>
      <c r="D5"/>
      <c r="E5"/>
      <c r="F5"/>
      <c r="G5"/>
    </row>
    <row r="6" spans="1:7" ht="12.75">
      <c r="A6"/>
      <c r="B6"/>
      <c r="C6"/>
      <c r="D6"/>
      <c r="E6"/>
      <c r="F6"/>
      <c r="G6"/>
    </row>
    <row r="7" spans="1:7" ht="12.75">
      <c r="A7"/>
      <c r="B7"/>
      <c r="C7"/>
      <c r="D7"/>
      <c r="E7"/>
      <c r="F7"/>
      <c r="G7"/>
    </row>
    <row r="8" spans="1:7" ht="12.75">
      <c r="A8"/>
      <c r="B8"/>
      <c r="C8"/>
      <c r="D8"/>
      <c r="E8"/>
      <c r="F8"/>
      <c r="G8"/>
    </row>
    <row r="9" spans="1:7" ht="12.75">
      <c r="A9"/>
      <c r="B9"/>
      <c r="C9"/>
      <c r="D9"/>
      <c r="E9"/>
      <c r="F9"/>
      <c r="G9"/>
    </row>
    <row r="10" spans="1:7" ht="12.75">
      <c r="A10"/>
      <c r="B10"/>
      <c r="C10"/>
      <c r="D10"/>
      <c r="E10"/>
      <c r="F10"/>
      <c r="G10"/>
    </row>
    <row r="11" spans="1:7" ht="12.75">
      <c r="A11"/>
      <c r="B11"/>
      <c r="C11"/>
      <c r="D11"/>
      <c r="E11"/>
      <c r="F11"/>
      <c r="G11"/>
    </row>
    <row r="12" spans="1:9" ht="12.75">
      <c r="A12"/>
      <c r="B12"/>
      <c r="C12"/>
      <c r="D12"/>
      <c r="E12"/>
      <c r="F12"/>
      <c r="G12"/>
      <c r="H12"/>
      <c r="I12"/>
    </row>
    <row r="13" spans="1:9" ht="12.75">
      <c r="A13"/>
      <c r="B13"/>
      <c r="C13"/>
      <c r="D13"/>
      <c r="E13"/>
      <c r="F13"/>
      <c r="G13"/>
      <c r="H13"/>
      <c r="I13"/>
    </row>
    <row r="14" spans="1:9" ht="12.75">
      <c r="A14"/>
      <c r="B14"/>
      <c r="C14"/>
      <c r="D14"/>
      <c r="E14"/>
      <c r="F14"/>
      <c r="G14"/>
      <c r="H14"/>
      <c r="I14"/>
    </row>
    <row r="15" spans="1:9" ht="12.75">
      <c r="A15"/>
      <c r="B15"/>
      <c r="C15"/>
      <c r="D15"/>
      <c r="E15"/>
      <c r="F15"/>
      <c r="G15"/>
      <c r="H15"/>
      <c r="I15"/>
    </row>
    <row r="16" spans="1:9" ht="12.75">
      <c r="A16"/>
      <c r="B16"/>
      <c r="C16"/>
      <c r="D16"/>
      <c r="E16"/>
      <c r="F16"/>
      <c r="G16"/>
      <c r="H16"/>
      <c r="I16"/>
    </row>
    <row r="17" spans="1:9" ht="12.75">
      <c r="A17"/>
      <c r="B17"/>
      <c r="C17"/>
      <c r="D17"/>
      <c r="E17"/>
      <c r="F17"/>
      <c r="G17"/>
      <c r="H17"/>
      <c r="I17"/>
    </row>
    <row r="18" spans="1:9" ht="12.75">
      <c r="A18"/>
      <c r="B18"/>
      <c r="C18"/>
      <c r="D18"/>
      <c r="E18"/>
      <c r="F18"/>
      <c r="G18"/>
      <c r="H18"/>
      <c r="I18"/>
    </row>
    <row r="19" spans="1:9" ht="12.75">
      <c r="A19"/>
      <c r="B19"/>
      <c r="C19"/>
      <c r="D19"/>
      <c r="E19"/>
      <c r="F19"/>
      <c r="G19"/>
      <c r="H19"/>
      <c r="I19"/>
    </row>
    <row r="20" spans="1:9" ht="12.75">
      <c r="A20"/>
      <c r="B20"/>
      <c r="C20"/>
      <c r="D20"/>
      <c r="E20"/>
      <c r="F20"/>
      <c r="G20"/>
      <c r="H20"/>
      <c r="I20"/>
    </row>
    <row r="21" spans="1:9" ht="12.75">
      <c r="A21"/>
      <c r="B21"/>
      <c r="C21"/>
      <c r="D21"/>
      <c r="E21"/>
      <c r="F21"/>
      <c r="G21"/>
      <c r="H21"/>
      <c r="I21"/>
    </row>
    <row r="22" spans="1:9" ht="12.75">
      <c r="A22"/>
      <c r="B22"/>
      <c r="C22"/>
      <c r="D22"/>
      <c r="E22"/>
      <c r="F22"/>
      <c r="G22"/>
      <c r="H22"/>
      <c r="I22"/>
    </row>
    <row r="23" spans="1:9" ht="12.75">
      <c r="A23"/>
      <c r="B23"/>
      <c r="C23"/>
      <c r="D23"/>
      <c r="E23"/>
      <c r="F23"/>
      <c r="G23"/>
      <c r="H23"/>
      <c r="I23"/>
    </row>
    <row r="24" spans="1:9" ht="12.75">
      <c r="A24"/>
      <c r="B24"/>
      <c r="C24"/>
      <c r="D24"/>
      <c r="E24"/>
      <c r="F24"/>
      <c r="G24"/>
      <c r="H24"/>
      <c r="I24"/>
    </row>
    <row r="25" spans="1:7" ht="12.75">
      <c r="A25"/>
      <c r="B25"/>
      <c r="C25"/>
      <c r="D25"/>
      <c r="E25"/>
      <c r="F25"/>
      <c r="G25"/>
    </row>
    <row r="26" spans="1:7" ht="12.75">
      <c r="A26"/>
      <c r="B26"/>
      <c r="C26"/>
      <c r="D26"/>
      <c r="E26"/>
      <c r="F26"/>
      <c r="G26"/>
    </row>
    <row r="27" spans="1:7" ht="12.75">
      <c r="A27"/>
      <c r="B27"/>
      <c r="C27"/>
      <c r="D27"/>
      <c r="E27"/>
      <c r="F27"/>
      <c r="G27"/>
    </row>
    <row r="28" spans="1:7" ht="12.75">
      <c r="A28"/>
      <c r="B28"/>
      <c r="C28"/>
      <c r="D28"/>
      <c r="E28"/>
      <c r="F28"/>
      <c r="G28"/>
    </row>
    <row r="29" spans="1:7" ht="12.75">
      <c r="A29"/>
      <c r="B29"/>
      <c r="C29"/>
      <c r="D29"/>
      <c r="E29"/>
      <c r="F29"/>
      <c r="G29"/>
    </row>
    <row r="30" spans="1:7" ht="12.75">
      <c r="A30"/>
      <c r="B30"/>
      <c r="C30"/>
      <c r="D30"/>
      <c r="E30"/>
      <c r="F30"/>
      <c r="G30"/>
    </row>
    <row r="31" spans="1:7" ht="12.75">
      <c r="A31"/>
      <c r="B31"/>
      <c r="C31"/>
      <c r="D31"/>
      <c r="E31"/>
      <c r="F31"/>
      <c r="G31"/>
    </row>
    <row r="32" spans="1:7" ht="12.75">
      <c r="A32"/>
      <c r="B32"/>
      <c r="C32"/>
      <c r="D32"/>
      <c r="E32"/>
      <c r="F32"/>
      <c r="G32"/>
    </row>
    <row r="33" spans="1:7" ht="12.75">
      <c r="A33"/>
      <c r="B33"/>
      <c r="C33"/>
      <c r="D33"/>
      <c r="E33"/>
      <c r="F33"/>
      <c r="G33"/>
    </row>
    <row r="34" spans="1:7" ht="12.75">
      <c r="A34"/>
      <c r="B34"/>
      <c r="C34"/>
      <c r="D34"/>
      <c r="E34"/>
      <c r="F34"/>
      <c r="G34"/>
    </row>
    <row r="35" spans="1:7" ht="12.75">
      <c r="A35"/>
      <c r="B35"/>
      <c r="C35"/>
      <c r="D35"/>
      <c r="E35"/>
      <c r="F35"/>
      <c r="G35"/>
    </row>
    <row r="36" spans="1:7" ht="12.75">
      <c r="A36"/>
      <c r="B36"/>
      <c r="C36"/>
      <c r="D36"/>
      <c r="E36"/>
      <c r="F36"/>
      <c r="G36"/>
    </row>
    <row r="37" spans="1:12" ht="12.75">
      <c r="A37"/>
      <c r="B37"/>
      <c r="C37"/>
      <c r="D37"/>
      <c r="E37"/>
      <c r="F37"/>
      <c r="G37"/>
      <c r="H37" s="18"/>
      <c r="I37" s="18"/>
      <c r="J37" s="18" t="s">
        <v>114</v>
      </c>
      <c r="K37" s="18" t="s">
        <v>115</v>
      </c>
      <c r="L37" s="18" t="s">
        <v>116</v>
      </c>
    </row>
    <row r="38" spans="1:12" ht="12.75">
      <c r="A38"/>
      <c r="B38"/>
      <c r="C38"/>
      <c r="D38"/>
      <c r="E38"/>
      <c r="F38"/>
      <c r="G38"/>
      <c r="H38" s="18"/>
      <c r="I38" s="19">
        <f aca="true" t="shared" si="0" ref="I38:I45">E38+H38</f>
        <v>0</v>
      </c>
      <c r="J38" s="18">
        <v>261</v>
      </c>
      <c r="K38" s="18">
        <v>38</v>
      </c>
      <c r="L38" s="18">
        <f>J38-K38</f>
        <v>223</v>
      </c>
    </row>
    <row r="39" spans="1:12" ht="12.75">
      <c r="A39"/>
      <c r="B39"/>
      <c r="C39"/>
      <c r="D39"/>
      <c r="E39"/>
      <c r="F39"/>
      <c r="G39"/>
      <c r="H39" s="19">
        <f aca="true" t="shared" si="1" ref="H39:H45">F39*G39</f>
        <v>0</v>
      </c>
      <c r="I39" s="19">
        <f t="shared" si="0"/>
        <v>0</v>
      </c>
      <c r="J39" s="18">
        <v>261</v>
      </c>
      <c r="K39" s="18">
        <v>30</v>
      </c>
      <c r="L39" s="18">
        <f aca="true" t="shared" si="2" ref="L39:L45">J39-K39</f>
        <v>231</v>
      </c>
    </row>
    <row r="40" spans="1:12" ht="12.75">
      <c r="A40"/>
      <c r="B40"/>
      <c r="C40"/>
      <c r="D40"/>
      <c r="E40"/>
      <c r="F40"/>
      <c r="G40"/>
      <c r="H40" s="19">
        <f t="shared" si="1"/>
        <v>0</v>
      </c>
      <c r="I40" s="19">
        <f t="shared" si="0"/>
        <v>0</v>
      </c>
      <c r="J40" s="18">
        <v>261</v>
      </c>
      <c r="K40" s="18">
        <v>37</v>
      </c>
      <c r="L40" s="18">
        <f t="shared" si="2"/>
        <v>224</v>
      </c>
    </row>
    <row r="41" spans="1:12" ht="12.75">
      <c r="A41"/>
      <c r="B41"/>
      <c r="C41"/>
      <c r="D41"/>
      <c r="E41"/>
      <c r="F41"/>
      <c r="G41"/>
      <c r="H41" s="19">
        <f t="shared" si="1"/>
        <v>0</v>
      </c>
      <c r="I41" s="19">
        <f t="shared" si="0"/>
        <v>0</v>
      </c>
      <c r="J41" s="18">
        <v>261</v>
      </c>
      <c r="K41" s="18">
        <v>32</v>
      </c>
      <c r="L41" s="18">
        <f t="shared" si="2"/>
        <v>229</v>
      </c>
    </row>
    <row r="42" spans="1:12" ht="12.75">
      <c r="A42"/>
      <c r="B42"/>
      <c r="C42"/>
      <c r="D42"/>
      <c r="E42"/>
      <c r="F42"/>
      <c r="G42"/>
      <c r="H42" s="19">
        <f t="shared" si="1"/>
        <v>0</v>
      </c>
      <c r="I42" s="19">
        <f t="shared" si="0"/>
        <v>0</v>
      </c>
      <c r="J42" s="18">
        <v>261</v>
      </c>
      <c r="K42" s="18">
        <v>24</v>
      </c>
      <c r="L42" s="18">
        <f t="shared" si="2"/>
        <v>237</v>
      </c>
    </row>
    <row r="43" spans="1:12" ht="12.75">
      <c r="A43"/>
      <c r="B43"/>
      <c r="C43"/>
      <c r="D43"/>
      <c r="E43"/>
      <c r="F43"/>
      <c r="G43"/>
      <c r="H43" s="19">
        <f t="shared" si="1"/>
        <v>0</v>
      </c>
      <c r="I43" s="19">
        <f t="shared" si="0"/>
        <v>0</v>
      </c>
      <c r="J43" s="18">
        <v>261</v>
      </c>
      <c r="K43" s="18">
        <v>33</v>
      </c>
      <c r="L43" s="18">
        <f t="shared" si="2"/>
        <v>228</v>
      </c>
    </row>
    <row r="44" spans="1:12" ht="12.75">
      <c r="A44"/>
      <c r="B44"/>
      <c r="C44"/>
      <c r="D44"/>
      <c r="E44"/>
      <c r="F44"/>
      <c r="G44"/>
      <c r="H44" s="19">
        <f t="shared" si="1"/>
        <v>0</v>
      </c>
      <c r="I44" s="19">
        <f t="shared" si="0"/>
        <v>0</v>
      </c>
      <c r="J44" s="18">
        <v>261</v>
      </c>
      <c r="K44" s="18">
        <v>28</v>
      </c>
      <c r="L44" s="18">
        <f t="shared" si="2"/>
        <v>233</v>
      </c>
    </row>
    <row r="45" spans="1:12" ht="12.75">
      <c r="A45"/>
      <c r="B45"/>
      <c r="C45"/>
      <c r="D45"/>
      <c r="E45"/>
      <c r="F45"/>
      <c r="G45"/>
      <c r="H45" s="19">
        <f t="shared" si="1"/>
        <v>0</v>
      </c>
      <c r="I45" s="19">
        <f t="shared" si="0"/>
        <v>0</v>
      </c>
      <c r="J45" s="18">
        <v>261</v>
      </c>
      <c r="K45" s="18">
        <v>29</v>
      </c>
      <c r="L45" s="18">
        <f t="shared" si="2"/>
        <v>232</v>
      </c>
    </row>
    <row r="46" spans="1:12" ht="12.75">
      <c r="A46"/>
      <c r="B46"/>
      <c r="C46"/>
      <c r="D46"/>
      <c r="E46"/>
      <c r="F46"/>
      <c r="G46"/>
      <c r="H46" s="18"/>
      <c r="I46" s="20">
        <f>SUM(I38:I45)</f>
        <v>0</v>
      </c>
      <c r="J46" s="18"/>
      <c r="K46" s="18"/>
      <c r="L46" s="18"/>
    </row>
    <row r="47" spans="1:9" ht="12.75">
      <c r="A47"/>
      <c r="B47"/>
      <c r="C47"/>
      <c r="D47"/>
      <c r="E47"/>
      <c r="F47"/>
      <c r="G47"/>
      <c r="I47" s="16"/>
    </row>
    <row r="48" spans="1:9" ht="12.75">
      <c r="A48"/>
      <c r="B48"/>
      <c r="C48"/>
      <c r="D48"/>
      <c r="E48"/>
      <c r="F48"/>
      <c r="G48"/>
      <c r="I48" s="17"/>
    </row>
    <row r="49" spans="1:9" ht="12.75">
      <c r="A49"/>
      <c r="B49"/>
      <c r="C49"/>
      <c r="D49"/>
      <c r="E49"/>
      <c r="F49"/>
      <c r="G49"/>
      <c r="I49" s="16"/>
    </row>
    <row r="50" spans="1:9" ht="12.75">
      <c r="A50"/>
      <c r="B50"/>
      <c r="C50"/>
      <c r="D50"/>
      <c r="E50"/>
      <c r="F50"/>
      <c r="G50"/>
      <c r="I50" s="16"/>
    </row>
    <row r="51" spans="1:9" ht="12.75">
      <c r="A51"/>
      <c r="B51"/>
      <c r="C51"/>
      <c r="D51"/>
      <c r="E51"/>
      <c r="F51"/>
      <c r="G51"/>
      <c r="I51" s="16"/>
    </row>
    <row r="52" spans="1:9" ht="12.75">
      <c r="A52"/>
      <c r="B52"/>
      <c r="C52"/>
      <c r="D52"/>
      <c r="E52"/>
      <c r="F52"/>
      <c r="G52"/>
      <c r="I52" s="16"/>
    </row>
    <row r="53" spans="1:7" ht="12.75">
      <c r="A53"/>
      <c r="B53"/>
      <c r="C53"/>
      <c r="D53"/>
      <c r="E53"/>
      <c r="F53"/>
      <c r="G53"/>
    </row>
    <row r="54" spans="1:7" ht="12.75">
      <c r="A54"/>
      <c r="B54"/>
      <c r="C54"/>
      <c r="D54"/>
      <c r="E54"/>
      <c r="F54"/>
      <c r="G54"/>
    </row>
    <row r="55" spans="1:7" ht="12.75">
      <c r="A55"/>
      <c r="B55"/>
      <c r="C55"/>
      <c r="D55"/>
      <c r="E55"/>
      <c r="F55"/>
      <c r="G55"/>
    </row>
    <row r="56" spans="1:7" ht="12.75">
      <c r="A56"/>
      <c r="B56"/>
      <c r="C56"/>
      <c r="D56"/>
      <c r="E56"/>
      <c r="F56"/>
      <c r="G56"/>
    </row>
    <row r="57" spans="1:7" ht="12.75">
      <c r="A57"/>
      <c r="B57"/>
      <c r="C57"/>
      <c r="D57"/>
      <c r="E57"/>
      <c r="F57"/>
      <c r="G57"/>
    </row>
    <row r="58" spans="1:7" ht="12.75">
      <c r="A58"/>
      <c r="B58"/>
      <c r="C58"/>
      <c r="D58"/>
      <c r="E58"/>
      <c r="F58"/>
      <c r="G58"/>
    </row>
    <row r="59" spans="1:9" ht="12.75">
      <c r="A59"/>
      <c r="B59"/>
      <c r="C59"/>
      <c r="D59"/>
      <c r="E59"/>
      <c r="F59"/>
      <c r="G59"/>
      <c r="H59" s="18"/>
      <c r="I59" s="19">
        <f aca="true" t="shared" si="3" ref="I59:I66">E59+H59</f>
        <v>0</v>
      </c>
    </row>
    <row r="60" spans="1:9" ht="12.75">
      <c r="A60"/>
      <c r="B60"/>
      <c r="C60"/>
      <c r="D60"/>
      <c r="E60"/>
      <c r="F60"/>
      <c r="G60"/>
      <c r="H60" s="19">
        <f aca="true" t="shared" si="4" ref="H60:H66">F60*G60</f>
        <v>0</v>
      </c>
      <c r="I60" s="19">
        <f t="shared" si="3"/>
        <v>0</v>
      </c>
    </row>
    <row r="61" spans="1:9" ht="12.75">
      <c r="A61"/>
      <c r="B61"/>
      <c r="C61"/>
      <c r="D61"/>
      <c r="E61"/>
      <c r="F61"/>
      <c r="G61"/>
      <c r="H61" s="19">
        <f t="shared" si="4"/>
        <v>0</v>
      </c>
      <c r="I61" s="19">
        <f t="shared" si="3"/>
        <v>0</v>
      </c>
    </row>
    <row r="62" spans="1:9" ht="12.75">
      <c r="A62"/>
      <c r="B62"/>
      <c r="C62"/>
      <c r="D62"/>
      <c r="E62"/>
      <c r="F62"/>
      <c r="G62"/>
      <c r="H62" s="19">
        <f t="shared" si="4"/>
        <v>0</v>
      </c>
      <c r="I62" s="19">
        <f t="shared" si="3"/>
        <v>0</v>
      </c>
    </row>
    <row r="63" spans="1:9" ht="12.75">
      <c r="A63"/>
      <c r="B63"/>
      <c r="C63"/>
      <c r="D63"/>
      <c r="E63"/>
      <c r="F63"/>
      <c r="G63"/>
      <c r="H63" s="19">
        <f t="shared" si="4"/>
        <v>0</v>
      </c>
      <c r="I63" s="19">
        <f t="shared" si="3"/>
        <v>0</v>
      </c>
    </row>
    <row r="64" spans="1:9" ht="12.75">
      <c r="A64"/>
      <c r="B64"/>
      <c r="C64"/>
      <c r="D64"/>
      <c r="E64"/>
      <c r="F64"/>
      <c r="G64"/>
      <c r="H64" s="19">
        <f t="shared" si="4"/>
        <v>0</v>
      </c>
      <c r="I64" s="19">
        <f t="shared" si="3"/>
        <v>0</v>
      </c>
    </row>
    <row r="65" spans="1:9" ht="12.75">
      <c r="A65"/>
      <c r="B65"/>
      <c r="C65"/>
      <c r="D65"/>
      <c r="E65"/>
      <c r="F65"/>
      <c r="G65"/>
      <c r="H65" s="19">
        <f t="shared" si="4"/>
        <v>0</v>
      </c>
      <c r="I65" s="19">
        <f t="shared" si="3"/>
        <v>0</v>
      </c>
    </row>
    <row r="66" spans="1:9" ht="12.75">
      <c r="A66"/>
      <c r="B66"/>
      <c r="C66"/>
      <c r="D66"/>
      <c r="E66"/>
      <c r="F66"/>
      <c r="G66"/>
      <c r="H66" s="19">
        <f t="shared" si="4"/>
        <v>0</v>
      </c>
      <c r="I66" s="19">
        <f t="shared" si="3"/>
        <v>0</v>
      </c>
    </row>
    <row r="67" spans="1:9" ht="12.75">
      <c r="A67"/>
      <c r="B67"/>
      <c r="C67"/>
      <c r="D67"/>
      <c r="E67"/>
      <c r="F67"/>
      <c r="G67"/>
      <c r="H67" s="18"/>
      <c r="I67" s="20">
        <f>SUM(I59:I66)</f>
        <v>0</v>
      </c>
    </row>
    <row r="68" spans="1:7" ht="12.75">
      <c r="A68"/>
      <c r="B68"/>
      <c r="C68"/>
      <c r="D68"/>
      <c r="E68"/>
      <c r="F68"/>
      <c r="G68"/>
    </row>
    <row r="69" spans="1:7" ht="12.75">
      <c r="A69"/>
      <c r="B69"/>
      <c r="C69"/>
      <c r="D69"/>
      <c r="E69"/>
      <c r="F69"/>
      <c r="G69"/>
    </row>
    <row r="70" spans="1:7" ht="12.75">
      <c r="A70"/>
      <c r="B70"/>
      <c r="C70"/>
      <c r="D70"/>
      <c r="E70"/>
      <c r="F70"/>
      <c r="G70"/>
    </row>
    <row r="71" spans="1:7" ht="12.75">
      <c r="A71"/>
      <c r="B71"/>
      <c r="C71"/>
      <c r="D71"/>
      <c r="E71"/>
      <c r="F71"/>
      <c r="G71"/>
    </row>
    <row r="72" spans="1:7" ht="12.75">
      <c r="A72"/>
      <c r="B72"/>
      <c r="C72"/>
      <c r="D72"/>
      <c r="E72"/>
      <c r="F72"/>
      <c r="G72"/>
    </row>
    <row r="73" spans="1:7" ht="12.75">
      <c r="A73"/>
      <c r="B73"/>
      <c r="C73"/>
      <c r="D73"/>
      <c r="E73"/>
      <c r="F73"/>
      <c r="G73"/>
    </row>
    <row r="74" spans="1:7" ht="12.75">
      <c r="A74"/>
      <c r="B74"/>
      <c r="C74"/>
      <c r="D74"/>
      <c r="E74"/>
      <c r="F74"/>
      <c r="G74"/>
    </row>
    <row r="75" spans="1:7" ht="12.75">
      <c r="A75"/>
      <c r="B75"/>
      <c r="C75"/>
      <c r="D75"/>
      <c r="E75"/>
      <c r="F75"/>
      <c r="G75"/>
    </row>
    <row r="76" spans="1:7" ht="12.75">
      <c r="A76"/>
      <c r="B76"/>
      <c r="C76"/>
      <c r="D76"/>
      <c r="E76"/>
      <c r="F76"/>
      <c r="G76"/>
    </row>
    <row r="77" spans="1:7" ht="12.75">
      <c r="A77"/>
      <c r="B77"/>
      <c r="C77"/>
      <c r="D77"/>
      <c r="E77"/>
      <c r="F77"/>
      <c r="G77"/>
    </row>
    <row r="78" spans="1:7" ht="12.75">
      <c r="A78"/>
      <c r="B78"/>
      <c r="C78"/>
      <c r="D78"/>
      <c r="E78"/>
      <c r="F78"/>
      <c r="G78"/>
    </row>
    <row r="79" spans="1:7" ht="12.75">
      <c r="A79"/>
      <c r="B79"/>
      <c r="C79"/>
      <c r="D79"/>
      <c r="E79"/>
      <c r="F79"/>
      <c r="G79"/>
    </row>
    <row r="80" spans="1:7" ht="12.75">
      <c r="A80"/>
      <c r="B80"/>
      <c r="C80"/>
      <c r="D80"/>
      <c r="E80"/>
      <c r="F80"/>
      <c r="G80"/>
    </row>
    <row r="81" spans="1:7" ht="12.75">
      <c r="A81"/>
      <c r="B81"/>
      <c r="C81"/>
      <c r="D81"/>
      <c r="E81"/>
      <c r="F81"/>
      <c r="G81"/>
    </row>
    <row r="82" spans="1:7" ht="12.75">
      <c r="A82"/>
      <c r="B82"/>
      <c r="C82"/>
      <c r="D82"/>
      <c r="E82"/>
      <c r="F82"/>
      <c r="G82"/>
    </row>
    <row r="83" spans="1:7" ht="12.75">
      <c r="A83"/>
      <c r="B83"/>
      <c r="C83"/>
      <c r="D83"/>
      <c r="E83"/>
      <c r="F83"/>
      <c r="G83"/>
    </row>
    <row r="84" spans="1:7" ht="12.75">
      <c r="A84"/>
      <c r="B84"/>
      <c r="C84"/>
      <c r="D84"/>
      <c r="E84"/>
      <c r="F84"/>
      <c r="G84"/>
    </row>
    <row r="85" spans="1:7" ht="12.75">
      <c r="A85"/>
      <c r="B85"/>
      <c r="C85"/>
      <c r="D85"/>
      <c r="E85"/>
      <c r="F85"/>
      <c r="G85"/>
    </row>
    <row r="86" spans="1:7" ht="12.75">
      <c r="A86"/>
      <c r="B86"/>
      <c r="C86"/>
      <c r="D86"/>
      <c r="E86"/>
      <c r="F86"/>
      <c r="G86"/>
    </row>
    <row r="87" spans="1:7" ht="12.75">
      <c r="A87"/>
      <c r="B87"/>
      <c r="C87"/>
      <c r="D87"/>
      <c r="E87"/>
      <c r="F87"/>
      <c r="G87"/>
    </row>
    <row r="88" spans="1:7" ht="12.75">
      <c r="A88"/>
      <c r="B88"/>
      <c r="C88"/>
      <c r="D88"/>
      <c r="E88"/>
      <c r="F88"/>
      <c r="G88"/>
    </row>
    <row r="89" spans="1:7" ht="12.75">
      <c r="A89"/>
      <c r="B89"/>
      <c r="C89"/>
      <c r="D89"/>
      <c r="E89"/>
      <c r="F89"/>
      <c r="G89"/>
    </row>
    <row r="90" spans="1:7" ht="12.75">
      <c r="A90"/>
      <c r="B90"/>
      <c r="C90"/>
      <c r="D90"/>
      <c r="E90"/>
      <c r="F90"/>
      <c r="G90"/>
    </row>
    <row r="91" spans="1:7" ht="12.75">
      <c r="A91"/>
      <c r="B91"/>
      <c r="C91"/>
      <c r="D91"/>
      <c r="E91"/>
      <c r="F91"/>
      <c r="G91"/>
    </row>
    <row r="92" spans="1:7" ht="12.75">
      <c r="A92"/>
      <c r="B92"/>
      <c r="C92"/>
      <c r="D92"/>
      <c r="E92"/>
      <c r="F92"/>
      <c r="G92"/>
    </row>
    <row r="93" spans="1:7" ht="12.75">
      <c r="A93"/>
      <c r="B93"/>
      <c r="C93"/>
      <c r="D93"/>
      <c r="E93"/>
      <c r="F93"/>
      <c r="G93"/>
    </row>
    <row r="94" spans="1:7" ht="12.75">
      <c r="A94"/>
      <c r="B94"/>
      <c r="C94"/>
      <c r="D94"/>
      <c r="E94"/>
      <c r="F94"/>
      <c r="G94"/>
    </row>
    <row r="95" spans="1:7" ht="12.75">
      <c r="A95"/>
      <c r="B95"/>
      <c r="C95"/>
      <c r="D95"/>
      <c r="E95"/>
      <c r="F95"/>
      <c r="G95"/>
    </row>
    <row r="96" spans="1:7" ht="12.75">
      <c r="A96"/>
      <c r="B96"/>
      <c r="C96"/>
      <c r="D96"/>
      <c r="E96"/>
      <c r="F96"/>
      <c r="G96"/>
    </row>
    <row r="97" spans="1:7" ht="12.75">
      <c r="A97"/>
      <c r="B97"/>
      <c r="C97"/>
      <c r="D97"/>
      <c r="E97"/>
      <c r="F97"/>
      <c r="G97"/>
    </row>
    <row r="98" spans="1:7" ht="12.75">
      <c r="A98"/>
      <c r="B98"/>
      <c r="C98"/>
      <c r="D98"/>
      <c r="E98"/>
      <c r="F98"/>
      <c r="G98"/>
    </row>
    <row r="99" spans="1:7" ht="12.75">
      <c r="A99"/>
      <c r="B99"/>
      <c r="C99"/>
      <c r="D99"/>
      <c r="E99"/>
      <c r="F99"/>
      <c r="G99"/>
    </row>
    <row r="100" spans="1:7" ht="12.75">
      <c r="A100"/>
      <c r="B100"/>
      <c r="C100"/>
      <c r="D100"/>
      <c r="E100"/>
      <c r="F100"/>
      <c r="G100"/>
    </row>
    <row r="101" spans="1:7" ht="12.75">
      <c r="A101"/>
      <c r="B101"/>
      <c r="C101"/>
      <c r="D101"/>
      <c r="E101"/>
      <c r="F101"/>
      <c r="G101"/>
    </row>
    <row r="102" spans="1:7" ht="12.75">
      <c r="A102"/>
      <c r="B102"/>
      <c r="C102"/>
      <c r="D102"/>
      <c r="E102"/>
      <c r="F102"/>
      <c r="G102"/>
    </row>
    <row r="103" spans="1:7" ht="12.75">
      <c r="A103"/>
      <c r="B103"/>
      <c r="C103"/>
      <c r="D103"/>
      <c r="E103"/>
      <c r="F103"/>
      <c r="G103"/>
    </row>
    <row r="104" spans="1:7" ht="12.75">
      <c r="A104"/>
      <c r="B104"/>
      <c r="C104"/>
      <c r="D104"/>
      <c r="E104"/>
      <c r="F104"/>
      <c r="G104"/>
    </row>
    <row r="105" spans="1:7" ht="12.75">
      <c r="A105"/>
      <c r="B105"/>
      <c r="C105"/>
      <c r="D105"/>
      <c r="E105"/>
      <c r="F105"/>
      <c r="G105"/>
    </row>
    <row r="106" spans="1:7" ht="12.75">
      <c r="A106"/>
      <c r="B106"/>
      <c r="C106"/>
      <c r="D106"/>
      <c r="E106"/>
      <c r="F106"/>
      <c r="G106"/>
    </row>
    <row r="107" spans="1:7" ht="12.75">
      <c r="A107"/>
      <c r="B107"/>
      <c r="C107"/>
      <c r="D107"/>
      <c r="E107"/>
      <c r="F107"/>
      <c r="G107"/>
    </row>
    <row r="108" spans="1:7" ht="12.75">
      <c r="A108"/>
      <c r="B108"/>
      <c r="C108"/>
      <c r="D108"/>
      <c r="E108"/>
      <c r="F108"/>
      <c r="G108"/>
    </row>
    <row r="109" spans="1:7" ht="12.75">
      <c r="A109"/>
      <c r="B109"/>
      <c r="C109"/>
      <c r="D109"/>
      <c r="E109"/>
      <c r="F109"/>
      <c r="G109"/>
    </row>
    <row r="110" spans="1:7" ht="12.75">
      <c r="A110"/>
      <c r="B110"/>
      <c r="C110"/>
      <c r="D110"/>
      <c r="E110"/>
      <c r="F110"/>
      <c r="G110"/>
    </row>
    <row r="111" spans="1:7" ht="12.75">
      <c r="A111"/>
      <c r="B111"/>
      <c r="C111"/>
      <c r="D111"/>
      <c r="E111"/>
      <c r="F111"/>
      <c r="G111"/>
    </row>
    <row r="112" spans="1:7" ht="12.75">
      <c r="A112"/>
      <c r="B112"/>
      <c r="C112"/>
      <c r="D112"/>
      <c r="E112"/>
      <c r="F112"/>
      <c r="G112"/>
    </row>
    <row r="113" spans="1:7" ht="12.75">
      <c r="A113"/>
      <c r="B113"/>
      <c r="C113"/>
      <c r="D113"/>
      <c r="E113"/>
      <c r="F113"/>
      <c r="G113"/>
    </row>
    <row r="114" spans="1:7" ht="12.75">
      <c r="A114"/>
      <c r="B114"/>
      <c r="C114"/>
      <c r="D114"/>
      <c r="E114"/>
      <c r="F114"/>
      <c r="G114"/>
    </row>
    <row r="115" spans="1:7" ht="11.25">
      <c r="A115" s="3"/>
      <c r="B115" s="3"/>
      <c r="C115" s="3"/>
      <c r="D115" s="2"/>
      <c r="E115" s="2"/>
      <c r="F115" s="2"/>
      <c r="G115" s="2"/>
    </row>
    <row r="116" spans="1:7" ht="11.25">
      <c r="A116" s="3"/>
      <c r="B116" s="3"/>
      <c r="C116" s="3"/>
      <c r="D116" s="2"/>
      <c r="E116" s="2"/>
      <c r="F116" s="2"/>
      <c r="G116" s="2"/>
    </row>
    <row r="117" spans="1:7" ht="11.25">
      <c r="A117" s="3"/>
      <c r="B117" s="3"/>
      <c r="C117" s="3"/>
      <c r="D117" s="2"/>
      <c r="E117" s="2"/>
      <c r="F117" s="2"/>
      <c r="G117" s="2"/>
    </row>
    <row r="118" spans="1:7" ht="11.25">
      <c r="A118" s="3"/>
      <c r="B118" s="3"/>
      <c r="C118" s="3"/>
      <c r="D118" s="2"/>
      <c r="E118" s="2"/>
      <c r="F118" s="2"/>
      <c r="G118" s="2"/>
    </row>
    <row r="119" spans="1:7" ht="11.25">
      <c r="A119" s="3"/>
      <c r="B119" s="3"/>
      <c r="C119" s="3"/>
      <c r="D119" s="2"/>
      <c r="E119" s="2"/>
      <c r="F119" s="2"/>
      <c r="G119" s="2"/>
    </row>
    <row r="120" spans="1:7" ht="11.25">
      <c r="A120" s="3"/>
      <c r="B120" s="3"/>
      <c r="C120" s="3"/>
      <c r="D120" s="2"/>
      <c r="E120" s="2"/>
      <c r="F120" s="2"/>
      <c r="G120" s="2"/>
    </row>
    <row r="121" spans="1:7" ht="11.25">
      <c r="A121" s="3"/>
      <c r="B121" s="3"/>
      <c r="C121" s="3"/>
      <c r="D121" s="2"/>
      <c r="E121" s="2"/>
      <c r="F121" s="2"/>
      <c r="G121" s="2"/>
    </row>
    <row r="122" spans="1:7" ht="11.25">
      <c r="A122" s="3"/>
      <c r="B122" s="3"/>
      <c r="C122" s="3"/>
      <c r="D122" s="2"/>
      <c r="E122" s="2"/>
      <c r="F122" s="2"/>
      <c r="G122" s="2"/>
    </row>
    <row r="123" spans="1:7" ht="11.25">
      <c r="A123" s="3"/>
      <c r="B123" s="3"/>
      <c r="C123" s="3"/>
      <c r="D123" s="2"/>
      <c r="E123" s="2"/>
      <c r="F123" s="2"/>
      <c r="G123" s="2"/>
    </row>
    <row r="124" spans="1:23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1:27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1:27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1:27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1:27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1:27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</row>
    <row r="151" spans="1:27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</row>
    <row r="153" spans="1:27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1:27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</row>
    <row r="156" spans="1:27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1:27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</row>
    <row r="159" spans="1:27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1:27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1:27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</row>
    <row r="165" spans="1:27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1:27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</row>
    <row r="168" spans="1:27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71" spans="1:27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1:27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</row>
    <row r="174" spans="1:27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1:27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1:27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1:27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1:27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27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27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27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1:27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1:27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</row>
    <row r="216" spans="1:27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</row>
    <row r="219" spans="1:27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</row>
    <row r="222" spans="1:27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</row>
    <row r="225" spans="1:27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</row>
    <row r="228" spans="1:27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</row>
    <row r="231" spans="1:27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</row>
    <row r="234" spans="1:27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</row>
    <row r="237" spans="1:27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</row>
    <row r="240" spans="1:27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</row>
    <row r="243" spans="1:27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</row>
    <row r="246" spans="1:27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</row>
    <row r="249" spans="1:27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</row>
    <row r="252" spans="1:27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</row>
    <row r="255" spans="1:27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</row>
    <row r="258" spans="1:27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</row>
    <row r="261" spans="1:27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</row>
    <row r="264" spans="1:27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</row>
    <row r="267" spans="1:27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</row>
    <row r="270" spans="1:27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</row>
    <row r="273" spans="1:27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</row>
    <row r="276" spans="1:27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</row>
    <row r="279" spans="1:27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9:E9"/>
  <sheetViews>
    <sheetView showGridLines="0" zoomScalePageLayoutView="0" workbookViewId="0" topLeftCell="A1">
      <selection activeCell="A1" sqref="A1:F8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9" spans="2:5" ht="12.75">
      <c r="B9" s="35"/>
      <c r="C9" s="35"/>
      <c r="D9" s="36"/>
      <c r="E9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ŠPORTNI ZAVOD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PC-JANJA</dc:creator>
  <cp:keywords/>
  <dc:description/>
  <cp:lastModifiedBy>Pc</cp:lastModifiedBy>
  <cp:lastPrinted>2012-07-24T07:01:15Z</cp:lastPrinted>
  <dcterms:created xsi:type="dcterms:W3CDTF">2007-10-12T06:17:22Z</dcterms:created>
  <dcterms:modified xsi:type="dcterms:W3CDTF">2012-07-25T11:47:17Z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