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ih.DESKTOP-3LVR18A\Documents\UPRAVLJANJE ZAPRTEGA ODLAGALIŠČA\"/>
    </mc:Choice>
  </mc:AlternateContent>
  <xr:revisionPtr revIDLastSave="0" documentId="8_{8D836063-8C56-430D-8C59-7FDECA206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nudbeni predračun" sheetId="1" r:id="rId1"/>
    <sheet name="Ostali stroški - podrobno" sheetId="2" r:id="rId2"/>
  </sheets>
  <definedNames>
    <definedName name="_xlnm.Print_Area" localSheetId="0">'Ponudbeni predračun'!$A$1:$B$44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F87" i="2"/>
  <c r="F86" i="2"/>
  <c r="F83" i="2"/>
  <c r="F81" i="2"/>
  <c r="F80" i="2"/>
  <c r="F77" i="2"/>
  <c r="F75" i="2"/>
  <c r="F73" i="2"/>
  <c r="F71" i="2"/>
  <c r="F69" i="2"/>
  <c r="F67" i="2"/>
  <c r="F65" i="2"/>
  <c r="F64" i="2"/>
  <c r="F61" i="2"/>
  <c r="F60" i="2"/>
  <c r="F57" i="2"/>
  <c r="F55" i="2"/>
  <c r="F53" i="2"/>
  <c r="F51" i="2"/>
  <c r="F49" i="2"/>
  <c r="F47" i="2"/>
  <c r="F45" i="2"/>
  <c r="F43" i="2"/>
  <c r="F41" i="2"/>
  <c r="F37" i="2"/>
  <c r="F35" i="2"/>
  <c r="F33" i="2"/>
  <c r="F31" i="2"/>
  <c r="F29" i="2"/>
  <c r="F27" i="2"/>
  <c r="F25" i="2"/>
  <c r="F23" i="2"/>
  <c r="F21" i="2"/>
  <c r="F19" i="2"/>
  <c r="F17" i="2"/>
  <c r="F16" i="2"/>
  <c r="F13" i="2"/>
  <c r="F12" i="2"/>
  <c r="F9" i="2"/>
  <c r="F7" i="2"/>
  <c r="F5" i="2"/>
  <c r="F89" i="2" l="1"/>
  <c r="B9" i="1" s="1"/>
  <c r="B10" i="1" l="1"/>
  <c r="B28" i="1"/>
  <c r="B25" i="1"/>
  <c r="B22" i="1"/>
  <c r="B15" i="1"/>
  <c r="B29" i="1" l="1"/>
</calcChain>
</file>

<file path=xl/sharedStrings.xml><?xml version="1.0" encoding="utf-8"?>
<sst xmlns="http://schemas.openxmlformats.org/spreadsheetml/2006/main" count="133" uniqueCount="88">
  <si>
    <t>UPRAVLJANJE ZAPRTEGA ODLAGALIŠČA V STARI GORI</t>
  </si>
  <si>
    <t xml:space="preserve">OBRAZEC ŠT. 1A - PONUDBENI PREDRAČUN </t>
  </si>
  <si>
    <t>V skladu z zahtevami iz OVD se zavežemo zagotavljati:</t>
  </si>
  <si>
    <t>LETNI STROŠEK</t>
  </si>
  <si>
    <t>VZDRŽEVANJE  ODLAGALIŠČA</t>
  </si>
  <si>
    <t>VAROVANJE ODLAGALIŠČA</t>
  </si>
  <si>
    <t>fizično varovanje</t>
  </si>
  <si>
    <t>vodenje poslovnikov in obratovalnih dnevnikov za posamezne naprave, potrebne za obratovanje odlagališča</t>
  </si>
  <si>
    <t>IZVAJANJE MERITEV NA NAČIN IN V OBSEGU, DOLOČENEM V TOČKI 4., 5., 6., 7. in 8. IZREKA OVD</t>
  </si>
  <si>
    <t>izvajanje meritev meteoroloških parametrov (točka 4. izreka OVD)</t>
  </si>
  <si>
    <t>izvajanje obratovalnega monitorinja stanja podzemne vode (točka 5. izreka OVD)</t>
  </si>
  <si>
    <t>izvajanje obratovalnega monitoringa stanja površinskih vod zaradi ugotavljanja vpliva odlaganja odpadkov na odlagališču (točka 6. izreka OVD)</t>
  </si>
  <si>
    <t>okoljevarstvene zahteve za emisijo snovi v zrak (točka 7. izreka OVD)</t>
  </si>
  <si>
    <t>okoljevarstvene zahteve za emisije snovi in toplote v vode (točka 8. izreka OVD)</t>
  </si>
  <si>
    <t>REDNI PREGLEDI STANJA TELESA ODLAGALIŠČA V OBSEGU, DOLOČENEM ZA NADZOR NAD TELESOM ODLAGALIŠČA IZ TOČKE 3.1. IZREKA OVD</t>
  </si>
  <si>
    <t xml:space="preserve">                                                                         žig:</t>
  </si>
  <si>
    <t>Ime in priimek zakonitega zastopnika ponudnika:</t>
  </si>
  <si>
    <t>____________________________________________</t>
  </si>
  <si>
    <t>podpis:</t>
  </si>
  <si>
    <t>izvajanje rednih pregledov telesa odlagališča in delovanja tehničnih objektov odlagališča (točka 3.1 izreka OVD)</t>
  </si>
  <si>
    <t>IZDELAVA POROČILA O STANJU ODLAGALIŠČA IN OPRAVLJENIH PREDPISANIH MERITVAH ZA POSAMEZNO KOLEDARSKO LETO KOT IZHAJA IZ TOČKE 10. IZREKA OVD</t>
  </si>
  <si>
    <r>
      <t xml:space="preserve">Datum: </t>
    </r>
    <r>
      <rPr>
        <sz val="9"/>
        <color theme="1" tint="0.499984740745262"/>
        <rFont val="Arial"/>
        <family val="2"/>
        <charset val="238"/>
      </rPr>
      <t>__________________________</t>
    </r>
  </si>
  <si>
    <t>skupaj letni strošek</t>
  </si>
  <si>
    <t>vzdrževanje sistema za odplinjanje odlagališča</t>
  </si>
  <si>
    <t>vzdrževanje video nadzora</t>
  </si>
  <si>
    <t>vzdrževanje in menjava ograje</t>
  </si>
  <si>
    <t>obveznosti poročanja (točka 10. izreka OVD)</t>
  </si>
  <si>
    <t>SKUPNA PONUDBENA VREDNOST BREZ DAJATEV - 1 LETO</t>
  </si>
  <si>
    <r>
      <t xml:space="preserve">vzdrževanje sistema za čiščenje odpadnih vod </t>
    </r>
    <r>
      <rPr>
        <i/>
        <sz val="9"/>
        <color theme="1"/>
        <rFont val="Arial"/>
        <family val="2"/>
        <charset val="238"/>
      </rPr>
      <t>(opomba: pogodbo za najem čistilne naprave bo sklenil naročnik Mestna občina Nova Gorica)</t>
    </r>
  </si>
  <si>
    <t>Vzdrževane asfaltnih površin pometanje plato ČN</t>
  </si>
  <si>
    <t>količina</t>
  </si>
  <si>
    <t>enota</t>
  </si>
  <si>
    <t>Letna pogostost</t>
  </si>
  <si>
    <t>cena/enoto</t>
  </si>
  <si>
    <t>Ponudbena vrednost</t>
  </si>
  <si>
    <t>m2</t>
  </si>
  <si>
    <t>m</t>
  </si>
  <si>
    <t>Popravilo ograj ob požarnem pasu</t>
  </si>
  <si>
    <t>kos</t>
  </si>
  <si>
    <t>Skupaj</t>
  </si>
  <si>
    <t>Strojno pometanje</t>
  </si>
  <si>
    <t>Vzdrževanje makadamskih cesti</t>
  </si>
  <si>
    <t>Vzdrževanje makadamskih platojev-plato ČN</t>
  </si>
  <si>
    <t>Popravilo poti in jarkov ob požarnem pasu</t>
  </si>
  <si>
    <t xml:space="preserve">Delavec </t>
  </si>
  <si>
    <t>ur</t>
  </si>
  <si>
    <t>Bager 3,5 t</t>
  </si>
  <si>
    <t>Popravilo poti na nasipih</t>
  </si>
  <si>
    <t>Čiščenje kanalet</t>
  </si>
  <si>
    <t>Čiščenje kanalet zasutih z zemljo ali tamponom.</t>
  </si>
  <si>
    <t>Čiščenje peskolovcev</t>
  </si>
  <si>
    <t>Čiščenje kanalizacij od premera 100mm do 500mm</t>
  </si>
  <si>
    <t>Čiščenje jarkov</t>
  </si>
  <si>
    <t>Popravilo drenaž in kanalizacij</t>
  </si>
  <si>
    <t xml:space="preserve">Zamenjava poškodovanih betonskih pokrovov </t>
  </si>
  <si>
    <t>Zamenjava poškodovanih LTŽ 40T pokrovov, postavitev na novo višino</t>
  </si>
  <si>
    <t>Košnja platojev in brežin</t>
  </si>
  <si>
    <t>Delno ročna delno strojna košnja obcestnih bankin v širini 2 m</t>
  </si>
  <si>
    <t>Delno ročna delno strojna košnja brežin-v nagibu brežine zahod</t>
  </si>
  <si>
    <t>Delno ročna delno strojna košnja brežin-v ravnini vtok potoka nad odlagališčem</t>
  </si>
  <si>
    <t>Delno ročna delno strojna košnja brežin - v nagibu brežine jug</t>
  </si>
  <si>
    <t>Delno ročna delno strojna košnja brežin - v nagibu brežine vzhod</t>
  </si>
  <si>
    <t>Delno ročna delno strojna košnja -v ravnini platoji nad odlagalnim poljem</t>
  </si>
  <si>
    <t>Delno ročna delno strojna košnja požarnega pasu okoli CERO</t>
  </si>
  <si>
    <t>Čiščenje zaraščene ograje v pasu 0,50 m</t>
  </si>
  <si>
    <t>Obsekovanje manjših vej dreves in grmov ob travnatih površinah z mulčerjem v višinil do 4 m</t>
  </si>
  <si>
    <t>Odstranitev vej in dreves ob poteh</t>
  </si>
  <si>
    <t>Delavec</t>
  </si>
  <si>
    <t>Traktor</t>
  </si>
  <si>
    <t xml:space="preserve">Vzdrževanje površin zaraščenih z drevesi-topoli </t>
  </si>
  <si>
    <t>Košnja med drevesi</t>
  </si>
  <si>
    <t>Obrezovanje topol</t>
  </si>
  <si>
    <t>Čiščenje vtočnega objekta potoka pod odlagalnim poljem volumna cca 20 m3 komplet z odstranitvijo varovalne mreže in ponovno postavitvijo po končanih delih</t>
  </si>
  <si>
    <t>Čiščenje zbiralnega bazena površinskih vod iz kanalet v volumnu cca 150 m3</t>
  </si>
  <si>
    <t>Popravilo brežin zaradi usedanja z dodajanjem zemlje oziroma odstanitvijo v debelini do 15 cm z zatravitvijo</t>
  </si>
  <si>
    <t>Popravilo obstoječih posedenih kanalet z dvigom na novo višino</t>
  </si>
  <si>
    <t>Zamenjava obstoječih poškodovanih kanalet z odstranitvijo obstoječih ter dobavo in montažo novih</t>
  </si>
  <si>
    <t>Barvanje raznih kovinskih elementov izpostavljenih koroziji (vhodna vrata, rampa,
ograje ČN)</t>
  </si>
  <si>
    <t>Material</t>
  </si>
  <si>
    <t>Obnova talne signalizacije, Intervencijska
zarisovanjem in predhodnim čiščenjem podlage</t>
  </si>
  <si>
    <t>Vzdrževanje električnega omrežja ČN (70 % od celotnega omrežja)</t>
  </si>
  <si>
    <t>Električist z vozilom</t>
  </si>
  <si>
    <t>Material-ocena</t>
  </si>
  <si>
    <t>Čiščenje drenažnih in kanalizacijskih jaškov</t>
  </si>
  <si>
    <t>Čiščenje drenažnih cevi premera od 110 do 300mm</t>
  </si>
  <si>
    <t>OSTALI STROŠKI VZDRŽEVANJA ODLAGALIŠČA</t>
  </si>
  <si>
    <r>
      <t xml:space="preserve">ostali stroški vzdrževanja odlagališča </t>
    </r>
    <r>
      <rPr>
        <i/>
        <sz val="9"/>
        <color theme="1"/>
        <rFont val="Arial"/>
        <family val="2"/>
        <charset val="238"/>
      </rPr>
      <t>(opomba: podrobna opredelitev izhaja iz dodatnega zavihka tega predračuna)</t>
    </r>
  </si>
  <si>
    <t>SKUPNA PONUDBENA VREDNOST BREZ DAJATEV - 3 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</si>
</sst>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S_I_T_-;\-* #,##0.00\ _S_I_T_-;_-* \-??\ _S_I_T_-;_-@_-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ill="0" applyBorder="0" applyAlignment="0" applyProtection="0"/>
    <xf numFmtId="44" fontId="2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 applyFill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1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4" borderId="9" xfId="0" applyFont="1" applyFill="1" applyBorder="1" applyAlignment="1">
      <alignment horizontal="right" wrapText="1"/>
    </xf>
    <xf numFmtId="0" fontId="4" fillId="4" borderId="11" xfId="0" applyFont="1" applyFill="1" applyBorder="1" applyAlignment="1">
      <alignment horizontal="right" wrapText="1"/>
    </xf>
    <xf numFmtId="0" fontId="14" fillId="5" borderId="9" xfId="0" applyFont="1" applyFill="1" applyBorder="1" applyAlignment="1">
      <alignment horizontal="right" wrapText="1"/>
    </xf>
    <xf numFmtId="0" fontId="15" fillId="2" borderId="13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14" fillId="5" borderId="17" xfId="0" applyFont="1" applyFill="1" applyBorder="1" applyAlignment="1">
      <alignment horizontal="right" wrapText="1"/>
    </xf>
    <xf numFmtId="44" fontId="5" fillId="4" borderId="16" xfId="2" applyFont="1" applyFill="1" applyBorder="1" applyAlignment="1">
      <alignment horizontal="center"/>
    </xf>
    <xf numFmtId="44" fontId="18" fillId="2" borderId="14" xfId="2" applyFont="1" applyFill="1" applyBorder="1" applyAlignment="1">
      <alignment horizontal="center"/>
    </xf>
    <xf numFmtId="44" fontId="7" fillId="0" borderId="4" xfId="2" applyFont="1" applyFill="1" applyBorder="1"/>
    <xf numFmtId="44" fontId="7" fillId="0" borderId="6" xfId="2" applyFont="1" applyFill="1" applyBorder="1"/>
    <xf numFmtId="44" fontId="7" fillId="5" borderId="18" xfId="2" applyFont="1" applyFill="1" applyBorder="1"/>
    <xf numFmtId="44" fontId="7" fillId="0" borderId="2" xfId="2" applyFont="1" applyFill="1" applyBorder="1"/>
    <xf numFmtId="44" fontId="7" fillId="0" borderId="6" xfId="2" applyFont="1" applyBorder="1"/>
    <xf numFmtId="44" fontId="19" fillId="0" borderId="2" xfId="2" applyFont="1" applyBorder="1"/>
    <xf numFmtId="44" fontId="7" fillId="0" borderId="4" xfId="2" applyFont="1" applyBorder="1"/>
    <xf numFmtId="44" fontId="7" fillId="0" borderId="8" xfId="2" applyFont="1" applyFill="1" applyBorder="1"/>
    <xf numFmtId="44" fontId="18" fillId="0" borderId="8" xfId="2" applyFont="1" applyFill="1" applyBorder="1" applyAlignment="1">
      <alignment horizontal="center"/>
    </xf>
    <xf numFmtId="44" fontId="7" fillId="5" borderId="10" xfId="2" applyFont="1" applyFill="1" applyBorder="1"/>
    <xf numFmtId="44" fontId="14" fillId="4" borderId="12" xfId="2" applyFont="1" applyFill="1" applyBorder="1"/>
    <xf numFmtId="44" fontId="14" fillId="4" borderId="10" xfId="2" applyFont="1" applyFill="1" applyBorder="1"/>
    <xf numFmtId="44" fontId="3" fillId="0" borderId="0" xfId="2" applyFont="1"/>
    <xf numFmtId="44" fontId="7" fillId="0" borderId="0" xfId="2" applyFont="1"/>
    <xf numFmtId="44" fontId="12" fillId="0" borderId="0" xfId="2" applyFont="1"/>
    <xf numFmtId="44" fontId="11" fillId="0" borderId="0" xfId="2" applyFont="1"/>
    <xf numFmtId="44" fontId="13" fillId="0" borderId="0" xfId="2" applyFont="1" applyAlignment="1">
      <alignment horizontal="center"/>
    </xf>
    <xf numFmtId="44" fontId="0" fillId="0" borderId="0" xfId="2" applyFont="1"/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166" fontId="1" fillId="0" borderId="0" xfId="0" applyNumberFormat="1" applyFont="1"/>
    <xf numFmtId="0" fontId="6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Navadno" xfId="0" builtinId="0"/>
    <cellStyle name="Valuta" xfId="2" builtinId="4"/>
    <cellStyle name="Vejic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tabSelected="1" zoomScaleNormal="100" workbookViewId="0">
      <selection activeCell="E9" sqref="E9"/>
    </sheetView>
  </sheetViews>
  <sheetFormatPr defaultColWidth="9.140625" defaultRowHeight="15" x14ac:dyDescent="0.25"/>
  <cols>
    <col min="1" max="1" width="64.5703125" style="5" customWidth="1"/>
    <col min="2" max="2" width="39.28515625" style="42" customWidth="1"/>
    <col min="3" max="16384" width="9.140625" style="6"/>
  </cols>
  <sheetData>
    <row r="2" spans="1:13" x14ac:dyDescent="0.25">
      <c r="A2" s="50" t="s">
        <v>0</v>
      </c>
      <c r="B2" s="51"/>
    </row>
    <row r="3" spans="1:13" ht="15.75" thickBot="1" x14ac:dyDescent="0.3">
      <c r="A3" s="52" t="s">
        <v>1</v>
      </c>
      <c r="B3" s="5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6.6" customHeight="1" thickBot="1" x14ac:dyDescent="0.3">
      <c r="A4" s="21" t="s">
        <v>2</v>
      </c>
      <c r="B4" s="23" t="s">
        <v>3</v>
      </c>
    </row>
    <row r="5" spans="1:13" s="2" customFormat="1" ht="24.6" customHeight="1" x14ac:dyDescent="0.2">
      <c r="A5" s="20" t="s">
        <v>4</v>
      </c>
      <c r="B5" s="24"/>
    </row>
    <row r="6" spans="1:13" s="2" customFormat="1" ht="24" x14ac:dyDescent="0.2">
      <c r="A6" s="14" t="s">
        <v>28</v>
      </c>
      <c r="B6" s="25">
        <v>0</v>
      </c>
    </row>
    <row r="7" spans="1:13" s="2" customFormat="1" ht="24" customHeight="1" x14ac:dyDescent="0.2">
      <c r="A7" s="14" t="s">
        <v>23</v>
      </c>
      <c r="B7" s="25">
        <v>0</v>
      </c>
    </row>
    <row r="8" spans="1:13" s="2" customFormat="1" ht="24" x14ac:dyDescent="0.2">
      <c r="A8" s="14" t="s">
        <v>7</v>
      </c>
      <c r="B8" s="25">
        <v>0</v>
      </c>
    </row>
    <row r="9" spans="1:13" s="2" customFormat="1" ht="24" customHeight="1" x14ac:dyDescent="0.2">
      <c r="A9" s="15" t="s">
        <v>86</v>
      </c>
      <c r="B9" s="26">
        <f>'Ostali stroški - podrobno'!F89</f>
        <v>0</v>
      </c>
    </row>
    <row r="10" spans="1:13" s="2" customFormat="1" ht="24" customHeight="1" thickBot="1" x14ac:dyDescent="0.25">
      <c r="A10" s="22" t="s">
        <v>22</v>
      </c>
      <c r="B10" s="27">
        <f>SUM(B6:B9)</f>
        <v>0</v>
      </c>
    </row>
    <row r="11" spans="1:13" s="2" customFormat="1" ht="24.6" customHeight="1" x14ac:dyDescent="0.2">
      <c r="A11" s="20" t="s">
        <v>5</v>
      </c>
      <c r="B11" s="24"/>
    </row>
    <row r="12" spans="1:13" s="2" customFormat="1" ht="24" customHeight="1" x14ac:dyDescent="0.2">
      <c r="A12" s="13" t="s">
        <v>6</v>
      </c>
      <c r="B12" s="28">
        <v>0</v>
      </c>
    </row>
    <row r="13" spans="1:13" s="2" customFormat="1" ht="24" customHeight="1" x14ac:dyDescent="0.2">
      <c r="A13" s="14" t="s">
        <v>24</v>
      </c>
      <c r="B13" s="25">
        <v>0</v>
      </c>
    </row>
    <row r="14" spans="1:13" s="2" customFormat="1" ht="24" customHeight="1" x14ac:dyDescent="0.2">
      <c r="A14" s="15" t="s">
        <v>25</v>
      </c>
      <c r="B14" s="29">
        <v>0</v>
      </c>
    </row>
    <row r="15" spans="1:13" s="2" customFormat="1" ht="24" customHeight="1" thickBot="1" x14ac:dyDescent="0.25">
      <c r="A15" s="22" t="s">
        <v>22</v>
      </c>
      <c r="B15" s="27">
        <f>SUM(B12:B14)</f>
        <v>0</v>
      </c>
    </row>
    <row r="16" spans="1:13" s="2" customFormat="1" ht="24" x14ac:dyDescent="0.2">
      <c r="A16" s="20" t="s">
        <v>8</v>
      </c>
      <c r="B16" s="24"/>
    </row>
    <row r="17" spans="1:4" s="2" customFormat="1" ht="24" customHeight="1" x14ac:dyDescent="0.2">
      <c r="A17" s="13" t="s">
        <v>9</v>
      </c>
      <c r="B17" s="30">
        <v>0</v>
      </c>
    </row>
    <row r="18" spans="1:4" s="2" customFormat="1" ht="24" customHeight="1" x14ac:dyDescent="0.2">
      <c r="A18" s="14" t="s">
        <v>10</v>
      </c>
      <c r="B18" s="31">
        <v>0</v>
      </c>
    </row>
    <row r="19" spans="1:4" s="2" customFormat="1" ht="24" x14ac:dyDescent="0.2">
      <c r="A19" s="14" t="s">
        <v>11</v>
      </c>
      <c r="B19" s="25">
        <v>0</v>
      </c>
    </row>
    <row r="20" spans="1:4" s="2" customFormat="1" ht="24" customHeight="1" x14ac:dyDescent="0.2">
      <c r="A20" s="14" t="s">
        <v>12</v>
      </c>
      <c r="B20" s="25">
        <v>0</v>
      </c>
      <c r="C20" s="3"/>
    </row>
    <row r="21" spans="1:4" s="2" customFormat="1" ht="24" customHeight="1" x14ac:dyDescent="0.2">
      <c r="A21" s="15" t="s">
        <v>13</v>
      </c>
      <c r="B21" s="26">
        <v>0</v>
      </c>
    </row>
    <row r="22" spans="1:4" s="2" customFormat="1" ht="24" customHeight="1" thickBot="1" x14ac:dyDescent="0.25">
      <c r="A22" s="22" t="s">
        <v>22</v>
      </c>
      <c r="B22" s="27">
        <f>SUM(B17:B21)</f>
        <v>0</v>
      </c>
    </row>
    <row r="23" spans="1:4" s="2" customFormat="1" ht="24" x14ac:dyDescent="0.2">
      <c r="A23" s="20" t="s">
        <v>14</v>
      </c>
      <c r="B23" s="24"/>
    </row>
    <row r="24" spans="1:4" s="2" customFormat="1" ht="24" x14ac:dyDescent="0.2">
      <c r="A24" s="16" t="s">
        <v>19</v>
      </c>
      <c r="B24" s="32">
        <v>0</v>
      </c>
    </row>
    <row r="25" spans="1:4" s="2" customFormat="1" ht="24" customHeight="1" thickBot="1" x14ac:dyDescent="0.25">
      <c r="A25" s="22" t="s">
        <v>22</v>
      </c>
      <c r="B25" s="27">
        <f>B24</f>
        <v>0</v>
      </c>
    </row>
    <row r="26" spans="1:4" s="2" customFormat="1" ht="36" x14ac:dyDescent="0.2">
      <c r="A26" s="20" t="s">
        <v>20</v>
      </c>
      <c r="B26" s="24"/>
    </row>
    <row r="27" spans="1:4" s="2" customFormat="1" ht="24" customHeight="1" x14ac:dyDescent="0.2">
      <c r="A27" s="16" t="s">
        <v>26</v>
      </c>
      <c r="B27" s="33">
        <v>0</v>
      </c>
    </row>
    <row r="28" spans="1:4" s="2" customFormat="1" ht="24" customHeight="1" thickBot="1" x14ac:dyDescent="0.25">
      <c r="A28" s="19" t="s">
        <v>22</v>
      </c>
      <c r="B28" s="34">
        <f>B27</f>
        <v>0</v>
      </c>
    </row>
    <row r="29" spans="1:4" s="2" customFormat="1" ht="28.15" customHeight="1" x14ac:dyDescent="0.2">
      <c r="A29" s="18" t="s">
        <v>27</v>
      </c>
      <c r="B29" s="35">
        <f>B28+B25+B22+B15+B10</f>
        <v>0</v>
      </c>
    </row>
    <row r="30" spans="1:4" s="2" customFormat="1" ht="27.6" customHeight="1" thickBot="1" x14ac:dyDescent="0.25">
      <c r="A30" s="17" t="s">
        <v>87</v>
      </c>
      <c r="B30" s="36">
        <f>B29*3</f>
        <v>0</v>
      </c>
    </row>
    <row r="31" spans="1:4" s="2" customFormat="1" ht="12.75" x14ac:dyDescent="0.2">
      <c r="A31" s="4"/>
      <c r="B31" s="37"/>
    </row>
    <row r="32" spans="1:4" x14ac:dyDescent="0.25">
      <c r="A32" s="7" t="s">
        <v>21</v>
      </c>
      <c r="B32" s="38"/>
      <c r="C32" s="8"/>
      <c r="D32" s="8"/>
    </row>
    <row r="33" spans="1:4" x14ac:dyDescent="0.25">
      <c r="A33" s="9"/>
      <c r="B33" s="39"/>
      <c r="C33" s="8"/>
      <c r="D33" s="8"/>
    </row>
    <row r="34" spans="1:4" x14ac:dyDescent="0.25">
      <c r="A34" s="9" t="s">
        <v>15</v>
      </c>
      <c r="B34" s="40" t="s">
        <v>16</v>
      </c>
      <c r="C34" s="8"/>
      <c r="D34" s="8"/>
    </row>
    <row r="35" spans="1:4" x14ac:dyDescent="0.25">
      <c r="A35" s="11"/>
      <c r="B35" s="53"/>
      <c r="C35" s="53"/>
      <c r="D35" s="53"/>
    </row>
    <row r="36" spans="1:4" x14ac:dyDescent="0.25">
      <c r="A36" s="11"/>
      <c r="B36" s="39" t="s">
        <v>17</v>
      </c>
      <c r="C36" s="10"/>
      <c r="D36" s="10"/>
    </row>
    <row r="37" spans="1:4" x14ac:dyDescent="0.25">
      <c r="A37" s="11"/>
      <c r="B37" s="54"/>
      <c r="C37" s="54"/>
      <c r="D37" s="54"/>
    </row>
    <row r="38" spans="1:4" x14ac:dyDescent="0.25">
      <c r="A38" s="11"/>
      <c r="B38" s="41" t="s">
        <v>18</v>
      </c>
      <c r="C38" s="10"/>
      <c r="D38" s="10"/>
    </row>
    <row r="39" spans="1:4" x14ac:dyDescent="0.25">
      <c r="A39" s="12"/>
      <c r="B39" s="55"/>
      <c r="C39" s="54"/>
      <c r="D39" s="54"/>
    </row>
    <row r="40" spans="1:4" x14ac:dyDescent="0.25">
      <c r="A40" s="12"/>
      <c r="B40" s="39" t="s">
        <v>17</v>
      </c>
      <c r="C40" s="10"/>
      <c r="D40" s="10"/>
    </row>
    <row r="41" spans="1:4" x14ac:dyDescent="0.25">
      <c r="A41" s="4"/>
      <c r="B41" s="49"/>
      <c r="C41" s="49"/>
      <c r="D41" s="49"/>
    </row>
  </sheetData>
  <mergeCells count="6">
    <mergeCell ref="B41:D41"/>
    <mergeCell ref="A2:B2"/>
    <mergeCell ref="A3:B3"/>
    <mergeCell ref="B35:D35"/>
    <mergeCell ref="B37:D37"/>
    <mergeCell ref="B39:D39"/>
  </mergeCells>
  <pageMargins left="0.25" right="0.25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8947-A4A7-46AC-AA38-8E971A6C6DC9}">
  <dimension ref="A1:F89"/>
  <sheetViews>
    <sheetView topLeftCell="A13" zoomScaleNormal="100" workbookViewId="0">
      <selection activeCell="L82" sqref="L82"/>
    </sheetView>
  </sheetViews>
  <sheetFormatPr defaultRowHeight="15" x14ac:dyDescent="0.25"/>
  <cols>
    <col min="1" max="1" width="45.7109375" bestFit="1" customWidth="1"/>
    <col min="4" max="4" width="14.28515625" bestFit="1" customWidth="1"/>
    <col min="5" max="5" width="11.28515625" bestFit="1" customWidth="1"/>
    <col min="6" max="6" width="19.7109375" bestFit="1" customWidth="1"/>
  </cols>
  <sheetData>
    <row r="1" spans="1:6" x14ac:dyDescent="0.25">
      <c r="A1" s="1" t="s">
        <v>85</v>
      </c>
    </row>
    <row r="3" spans="1:6" x14ac:dyDescent="0.25">
      <c r="A3" s="1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</row>
    <row r="5" spans="1:6" x14ac:dyDescent="0.25">
      <c r="A5" s="47" t="s">
        <v>40</v>
      </c>
      <c r="B5" s="45">
        <v>1040</v>
      </c>
      <c r="C5" t="s">
        <v>35</v>
      </c>
      <c r="D5">
        <v>6</v>
      </c>
      <c r="E5" s="46"/>
      <c r="F5" s="46">
        <f>B5*D5*E5</f>
        <v>0</v>
      </c>
    </row>
    <row r="6" spans="1:6" x14ac:dyDescent="0.25">
      <c r="B6" s="45"/>
      <c r="E6" s="46"/>
      <c r="F6" s="46"/>
    </row>
    <row r="7" spans="1:6" x14ac:dyDescent="0.25">
      <c r="A7" s="47" t="s">
        <v>41</v>
      </c>
      <c r="B7" s="45">
        <v>2768</v>
      </c>
      <c r="C7" t="s">
        <v>35</v>
      </c>
      <c r="D7">
        <v>1</v>
      </c>
      <c r="E7" s="46"/>
      <c r="F7" s="46">
        <f t="shared" ref="F7:F67" si="0">B7*D7*E7</f>
        <v>0</v>
      </c>
    </row>
    <row r="8" spans="1:6" x14ac:dyDescent="0.25">
      <c r="B8" s="45"/>
      <c r="E8" s="46"/>
      <c r="F8" s="46"/>
    </row>
    <row r="9" spans="1:6" x14ac:dyDescent="0.25">
      <c r="A9" s="44" t="s">
        <v>42</v>
      </c>
      <c r="B9" s="45">
        <v>1300</v>
      </c>
      <c r="C9" t="s">
        <v>35</v>
      </c>
      <c r="D9">
        <v>0.5</v>
      </c>
      <c r="E9" s="46"/>
      <c r="F9" s="46">
        <f t="shared" si="0"/>
        <v>0</v>
      </c>
    </row>
    <row r="10" spans="1:6" x14ac:dyDescent="0.25">
      <c r="A10" s="44"/>
      <c r="B10" s="45"/>
      <c r="E10" s="46"/>
      <c r="F10" s="46"/>
    </row>
    <row r="11" spans="1:6" x14ac:dyDescent="0.25">
      <c r="A11" s="43" t="s">
        <v>43</v>
      </c>
      <c r="B11" s="45"/>
      <c r="E11" s="46"/>
      <c r="F11" s="46"/>
    </row>
    <row r="12" spans="1:6" x14ac:dyDescent="0.25">
      <c r="A12" s="44" t="s">
        <v>44</v>
      </c>
      <c r="B12" s="45">
        <v>32</v>
      </c>
      <c r="C12" t="s">
        <v>45</v>
      </c>
      <c r="D12">
        <v>1</v>
      </c>
      <c r="E12" s="46"/>
      <c r="F12" s="46">
        <f t="shared" si="0"/>
        <v>0</v>
      </c>
    </row>
    <row r="13" spans="1:6" x14ac:dyDescent="0.25">
      <c r="A13" s="44" t="s">
        <v>46</v>
      </c>
      <c r="B13" s="45">
        <v>16</v>
      </c>
      <c r="C13" t="s">
        <v>45</v>
      </c>
      <c r="D13">
        <v>1</v>
      </c>
      <c r="E13" s="46"/>
      <c r="F13" s="46">
        <f t="shared" si="0"/>
        <v>0</v>
      </c>
    </row>
    <row r="14" spans="1:6" x14ac:dyDescent="0.25">
      <c r="A14" s="44"/>
      <c r="B14" s="45"/>
      <c r="E14" s="46"/>
      <c r="F14" s="46"/>
    </row>
    <row r="15" spans="1:6" x14ac:dyDescent="0.25">
      <c r="A15" s="43" t="s">
        <v>47</v>
      </c>
      <c r="B15" s="45"/>
      <c r="E15" s="46"/>
      <c r="F15" s="46"/>
    </row>
    <row r="16" spans="1:6" x14ac:dyDescent="0.25">
      <c r="A16" s="44" t="s">
        <v>44</v>
      </c>
      <c r="B16" s="45">
        <v>24</v>
      </c>
      <c r="C16" t="s">
        <v>45</v>
      </c>
      <c r="D16">
        <v>1</v>
      </c>
      <c r="E16" s="46"/>
      <c r="F16" s="46">
        <f t="shared" si="0"/>
        <v>0</v>
      </c>
    </row>
    <row r="17" spans="1:6" x14ac:dyDescent="0.25">
      <c r="A17" s="44" t="s">
        <v>46</v>
      </c>
      <c r="B17" s="45">
        <v>16</v>
      </c>
      <c r="C17" t="s">
        <v>45</v>
      </c>
      <c r="D17">
        <v>1</v>
      </c>
      <c r="E17" s="46"/>
      <c r="F17" s="46">
        <f t="shared" si="0"/>
        <v>0</v>
      </c>
    </row>
    <row r="18" spans="1:6" x14ac:dyDescent="0.25">
      <c r="A18" s="44"/>
      <c r="B18" s="45"/>
      <c r="E18" s="46"/>
      <c r="F18" s="46"/>
    </row>
    <row r="19" spans="1:6" x14ac:dyDescent="0.25">
      <c r="A19" s="44" t="s">
        <v>48</v>
      </c>
      <c r="B19" s="45">
        <v>2497</v>
      </c>
      <c r="C19" t="s">
        <v>36</v>
      </c>
      <c r="D19">
        <v>1</v>
      </c>
      <c r="E19" s="46"/>
      <c r="F19" s="46">
        <f t="shared" si="0"/>
        <v>0</v>
      </c>
    </row>
    <row r="20" spans="1:6" x14ac:dyDescent="0.25">
      <c r="A20" s="44"/>
      <c r="B20" s="45"/>
      <c r="E20" s="46"/>
      <c r="F20" s="46"/>
    </row>
    <row r="21" spans="1:6" x14ac:dyDescent="0.25">
      <c r="A21" s="44" t="s">
        <v>49</v>
      </c>
      <c r="B21" s="45">
        <v>200</v>
      </c>
      <c r="C21" t="s">
        <v>36</v>
      </c>
      <c r="D21">
        <v>1</v>
      </c>
      <c r="E21" s="46"/>
      <c r="F21" s="46">
        <f t="shared" si="0"/>
        <v>0</v>
      </c>
    </row>
    <row r="22" spans="1:6" x14ac:dyDescent="0.25">
      <c r="A22" s="44"/>
      <c r="B22" s="45"/>
      <c r="E22" s="46"/>
      <c r="F22" s="46"/>
    </row>
    <row r="23" spans="1:6" x14ac:dyDescent="0.25">
      <c r="A23" s="44" t="s">
        <v>50</v>
      </c>
      <c r="B23" s="45">
        <v>20</v>
      </c>
      <c r="C23" t="s">
        <v>38</v>
      </c>
      <c r="D23">
        <v>0.2</v>
      </c>
      <c r="E23" s="46"/>
      <c r="F23" s="46">
        <f t="shared" si="0"/>
        <v>0</v>
      </c>
    </row>
    <row r="24" spans="1:6" x14ac:dyDescent="0.25">
      <c r="A24" s="44"/>
      <c r="B24" s="45"/>
      <c r="E24" s="46"/>
      <c r="F24" s="46"/>
    </row>
    <row r="25" spans="1:6" x14ac:dyDescent="0.25">
      <c r="A25" s="44" t="s">
        <v>83</v>
      </c>
      <c r="B25" s="45">
        <v>30</v>
      </c>
      <c r="C25" t="s">
        <v>38</v>
      </c>
      <c r="D25">
        <v>0.1</v>
      </c>
      <c r="E25" s="46"/>
      <c r="F25" s="46">
        <f t="shared" si="0"/>
        <v>0</v>
      </c>
    </row>
    <row r="26" spans="1:6" x14ac:dyDescent="0.25">
      <c r="A26" s="44"/>
      <c r="B26" s="45"/>
      <c r="E26" s="46"/>
      <c r="F26" s="46"/>
    </row>
    <row r="27" spans="1:6" ht="15.75" customHeight="1" x14ac:dyDescent="0.25">
      <c r="A27" s="44" t="s">
        <v>51</v>
      </c>
      <c r="B27" s="45">
        <v>600</v>
      </c>
      <c r="C27" t="s">
        <v>36</v>
      </c>
      <c r="D27">
        <v>0.1</v>
      </c>
      <c r="E27" s="46"/>
      <c r="F27" s="46">
        <f t="shared" si="0"/>
        <v>0</v>
      </c>
    </row>
    <row r="28" spans="1:6" x14ac:dyDescent="0.25">
      <c r="A28" s="44"/>
      <c r="B28" s="45"/>
      <c r="E28" s="46"/>
      <c r="F28" s="46"/>
    </row>
    <row r="29" spans="1:6" ht="16.5" customHeight="1" x14ac:dyDescent="0.25">
      <c r="A29" s="44" t="s">
        <v>84</v>
      </c>
      <c r="B29" s="45">
        <v>2500</v>
      </c>
      <c r="C29" t="s">
        <v>36</v>
      </c>
      <c r="D29">
        <v>0.1</v>
      </c>
      <c r="E29" s="46"/>
      <c r="F29" s="46">
        <f t="shared" si="0"/>
        <v>0</v>
      </c>
    </row>
    <row r="30" spans="1:6" x14ac:dyDescent="0.25">
      <c r="A30" s="44"/>
      <c r="B30" s="45"/>
      <c r="E30" s="46"/>
      <c r="F30" s="46"/>
    </row>
    <row r="31" spans="1:6" x14ac:dyDescent="0.25">
      <c r="A31" s="44" t="s">
        <v>52</v>
      </c>
      <c r="B31" s="45">
        <v>250</v>
      </c>
      <c r="C31" t="s">
        <v>36</v>
      </c>
      <c r="D31">
        <v>0.5</v>
      </c>
      <c r="E31" s="46"/>
      <c r="F31" s="46">
        <f t="shared" si="0"/>
        <v>0</v>
      </c>
    </row>
    <row r="32" spans="1:6" x14ac:dyDescent="0.25">
      <c r="A32" s="44"/>
      <c r="B32" s="45"/>
      <c r="E32" s="46"/>
      <c r="F32" s="46"/>
    </row>
    <row r="33" spans="1:6" x14ac:dyDescent="0.25">
      <c r="A33" s="44" t="s">
        <v>53</v>
      </c>
      <c r="B33" s="45">
        <v>5</v>
      </c>
      <c r="C33" t="s">
        <v>36</v>
      </c>
      <c r="D33">
        <v>1</v>
      </c>
      <c r="E33" s="46"/>
      <c r="F33" s="46">
        <f t="shared" si="0"/>
        <v>0</v>
      </c>
    </row>
    <row r="34" spans="1:6" x14ac:dyDescent="0.25">
      <c r="A34" s="44"/>
      <c r="B34" s="45"/>
      <c r="E34" s="46"/>
      <c r="F34" s="46"/>
    </row>
    <row r="35" spans="1:6" x14ac:dyDescent="0.25">
      <c r="A35" s="44" t="s">
        <v>54</v>
      </c>
      <c r="B35" s="45">
        <v>1</v>
      </c>
      <c r="C35" t="s">
        <v>38</v>
      </c>
      <c r="D35">
        <v>1</v>
      </c>
      <c r="E35" s="46"/>
      <c r="F35" s="46">
        <f t="shared" si="0"/>
        <v>0</v>
      </c>
    </row>
    <row r="36" spans="1:6" x14ac:dyDescent="0.25">
      <c r="A36" s="44"/>
      <c r="B36" s="45"/>
      <c r="E36" s="46"/>
      <c r="F36" s="46"/>
    </row>
    <row r="37" spans="1:6" ht="30" x14ac:dyDescent="0.25">
      <c r="A37" s="44" t="s">
        <v>55</v>
      </c>
      <c r="B37" s="45">
        <v>1</v>
      </c>
      <c r="C37" t="s">
        <v>38</v>
      </c>
      <c r="D37">
        <v>1</v>
      </c>
      <c r="E37" s="46"/>
      <c r="F37" s="46">
        <f t="shared" si="0"/>
        <v>0</v>
      </c>
    </row>
    <row r="38" spans="1:6" x14ac:dyDescent="0.25">
      <c r="A38" s="44"/>
      <c r="B38" s="45"/>
      <c r="E38" s="46"/>
      <c r="F38" s="46"/>
    </row>
    <row r="39" spans="1:6" x14ac:dyDescent="0.25">
      <c r="A39" s="43" t="s">
        <v>56</v>
      </c>
      <c r="B39" s="45"/>
      <c r="E39" s="46"/>
      <c r="F39" s="46"/>
    </row>
    <row r="40" spans="1:6" x14ac:dyDescent="0.25">
      <c r="A40" s="44"/>
      <c r="B40" s="45"/>
      <c r="E40" s="46"/>
      <c r="F40" s="46"/>
    </row>
    <row r="41" spans="1:6" ht="30" x14ac:dyDescent="0.25">
      <c r="A41" s="44" t="s">
        <v>57</v>
      </c>
      <c r="B41" s="45">
        <v>2400</v>
      </c>
      <c r="C41" t="s">
        <v>35</v>
      </c>
      <c r="D41">
        <v>2</v>
      </c>
      <c r="E41" s="46"/>
      <c r="F41" s="46">
        <f t="shared" si="0"/>
        <v>0</v>
      </c>
    </row>
    <row r="42" spans="1:6" x14ac:dyDescent="0.25">
      <c r="A42" s="44"/>
      <c r="B42" s="45"/>
      <c r="E42" s="46"/>
      <c r="F42" s="46"/>
    </row>
    <row r="43" spans="1:6" ht="30" x14ac:dyDescent="0.25">
      <c r="A43" s="44" t="s">
        <v>58</v>
      </c>
      <c r="B43" s="45">
        <v>9158</v>
      </c>
      <c r="C43" t="s">
        <v>35</v>
      </c>
      <c r="D43">
        <v>2</v>
      </c>
      <c r="E43" s="46"/>
      <c r="F43" s="46">
        <f t="shared" si="0"/>
        <v>0</v>
      </c>
    </row>
    <row r="44" spans="1:6" x14ac:dyDescent="0.25">
      <c r="A44" s="44"/>
      <c r="B44" s="45"/>
      <c r="E44" s="46"/>
      <c r="F44" s="46"/>
    </row>
    <row r="45" spans="1:6" ht="30" x14ac:dyDescent="0.25">
      <c r="A45" s="44" t="s">
        <v>59</v>
      </c>
      <c r="B45" s="45">
        <v>2269</v>
      </c>
      <c r="C45" t="s">
        <v>35</v>
      </c>
      <c r="D45">
        <v>2</v>
      </c>
      <c r="E45" s="46"/>
      <c r="F45" s="46">
        <f t="shared" si="0"/>
        <v>0</v>
      </c>
    </row>
    <row r="46" spans="1:6" x14ac:dyDescent="0.25">
      <c r="A46" s="44"/>
      <c r="B46" s="45"/>
      <c r="E46" s="46"/>
      <c r="F46" s="46"/>
    </row>
    <row r="47" spans="1:6" ht="30" x14ac:dyDescent="0.25">
      <c r="A47" s="44" t="s">
        <v>60</v>
      </c>
      <c r="B47" s="45">
        <v>710</v>
      </c>
      <c r="C47" t="s">
        <v>35</v>
      </c>
      <c r="D47">
        <v>2</v>
      </c>
      <c r="E47" s="46"/>
      <c r="F47" s="46">
        <f t="shared" si="0"/>
        <v>0</v>
      </c>
    </row>
    <row r="48" spans="1:6" x14ac:dyDescent="0.25">
      <c r="A48" s="44"/>
      <c r="B48" s="45"/>
      <c r="E48" s="46"/>
      <c r="F48" s="46"/>
    </row>
    <row r="49" spans="1:6" ht="30" x14ac:dyDescent="0.25">
      <c r="A49" s="44" t="s">
        <v>61</v>
      </c>
      <c r="B49" s="45">
        <v>22789</v>
      </c>
      <c r="C49" t="s">
        <v>35</v>
      </c>
      <c r="D49">
        <v>2</v>
      </c>
      <c r="E49" s="46"/>
      <c r="F49" s="46">
        <f t="shared" si="0"/>
        <v>0</v>
      </c>
    </row>
    <row r="50" spans="1:6" x14ac:dyDescent="0.25">
      <c r="A50" s="44"/>
      <c r="B50" s="45"/>
      <c r="E50" s="46"/>
      <c r="F50" s="46"/>
    </row>
    <row r="51" spans="1:6" ht="30" x14ac:dyDescent="0.25">
      <c r="A51" s="44" t="s">
        <v>62</v>
      </c>
      <c r="B51" s="45">
        <v>24400</v>
      </c>
      <c r="C51" t="s">
        <v>35</v>
      </c>
      <c r="D51">
        <v>2</v>
      </c>
      <c r="E51" s="46"/>
      <c r="F51" s="46">
        <f t="shared" si="0"/>
        <v>0</v>
      </c>
    </row>
    <row r="52" spans="1:6" x14ac:dyDescent="0.25">
      <c r="A52" s="44"/>
      <c r="B52" s="45"/>
      <c r="E52" s="46"/>
      <c r="F52" s="46"/>
    </row>
    <row r="53" spans="1:6" ht="30" x14ac:dyDescent="0.25">
      <c r="A53" s="44" t="s">
        <v>63</v>
      </c>
      <c r="B53" s="45">
        <v>13970</v>
      </c>
      <c r="C53" t="s">
        <v>35</v>
      </c>
      <c r="D53">
        <v>2</v>
      </c>
      <c r="E53" s="46"/>
      <c r="F53" s="46">
        <f t="shared" si="0"/>
        <v>0</v>
      </c>
    </row>
    <row r="54" spans="1:6" x14ac:dyDescent="0.25">
      <c r="A54" s="44"/>
      <c r="B54" s="45"/>
      <c r="E54" s="46"/>
      <c r="F54" s="46"/>
    </row>
    <row r="55" spans="1:6" x14ac:dyDescent="0.25">
      <c r="A55" s="44" t="s">
        <v>64</v>
      </c>
      <c r="B55" s="45">
        <v>2200</v>
      </c>
      <c r="C55" t="s">
        <v>36</v>
      </c>
      <c r="D55">
        <v>1</v>
      </c>
      <c r="E55" s="46"/>
      <c r="F55" s="46">
        <f t="shared" si="0"/>
        <v>0</v>
      </c>
    </row>
    <row r="56" spans="1:6" x14ac:dyDescent="0.25">
      <c r="A56" s="44"/>
      <c r="B56" s="45"/>
      <c r="E56" s="46"/>
      <c r="F56" s="46"/>
    </row>
    <row r="57" spans="1:6" ht="30" x14ac:dyDescent="0.25">
      <c r="A57" s="44" t="s">
        <v>65</v>
      </c>
      <c r="B57" s="45">
        <v>3300</v>
      </c>
      <c r="C57" t="s">
        <v>36</v>
      </c>
      <c r="D57">
        <v>1</v>
      </c>
      <c r="E57" s="46"/>
      <c r="F57" s="46">
        <f t="shared" si="0"/>
        <v>0</v>
      </c>
    </row>
    <row r="58" spans="1:6" x14ac:dyDescent="0.25">
      <c r="A58" s="44"/>
      <c r="B58" s="45"/>
      <c r="E58" s="46"/>
      <c r="F58" s="46"/>
    </row>
    <row r="59" spans="1:6" x14ac:dyDescent="0.25">
      <c r="A59" s="43" t="s">
        <v>66</v>
      </c>
      <c r="B59" s="45"/>
      <c r="E59" s="46"/>
      <c r="F59" s="46"/>
    </row>
    <row r="60" spans="1:6" x14ac:dyDescent="0.25">
      <c r="A60" s="44" t="s">
        <v>67</v>
      </c>
      <c r="B60" s="45">
        <v>32</v>
      </c>
      <c r="C60" t="s">
        <v>45</v>
      </c>
      <c r="D60">
        <v>1</v>
      </c>
      <c r="E60" s="46"/>
      <c r="F60" s="46">
        <f t="shared" si="0"/>
        <v>0</v>
      </c>
    </row>
    <row r="61" spans="1:6" x14ac:dyDescent="0.25">
      <c r="A61" s="44" t="s">
        <v>68</v>
      </c>
      <c r="B61" s="45">
        <v>16</v>
      </c>
      <c r="C61" t="s">
        <v>45</v>
      </c>
      <c r="D61">
        <v>1</v>
      </c>
      <c r="E61" s="46"/>
      <c r="F61" s="46">
        <f t="shared" si="0"/>
        <v>0</v>
      </c>
    </row>
    <row r="62" spans="1:6" x14ac:dyDescent="0.25">
      <c r="A62" s="44"/>
      <c r="B62" s="45"/>
      <c r="E62" s="46"/>
      <c r="F62" s="46"/>
    </row>
    <row r="63" spans="1:6" x14ac:dyDescent="0.25">
      <c r="A63" s="44" t="s">
        <v>69</v>
      </c>
      <c r="B63" s="45"/>
      <c r="E63" s="46"/>
      <c r="F63" s="46"/>
    </row>
    <row r="64" spans="1:6" x14ac:dyDescent="0.25">
      <c r="A64" s="44" t="s">
        <v>70</v>
      </c>
      <c r="B64" s="45">
        <v>1903</v>
      </c>
      <c r="C64" t="s">
        <v>35</v>
      </c>
      <c r="D64">
        <v>2</v>
      </c>
      <c r="E64" s="46"/>
      <c r="F64" s="46">
        <f t="shared" si="0"/>
        <v>0</v>
      </c>
    </row>
    <row r="65" spans="1:6" x14ac:dyDescent="0.25">
      <c r="A65" s="44" t="s">
        <v>71</v>
      </c>
      <c r="B65" s="45">
        <v>4</v>
      </c>
      <c r="C65" t="s">
        <v>38</v>
      </c>
      <c r="D65">
        <v>1</v>
      </c>
      <c r="E65" s="46"/>
      <c r="F65" s="46">
        <f t="shared" si="0"/>
        <v>0</v>
      </c>
    </row>
    <row r="66" spans="1:6" x14ac:dyDescent="0.25">
      <c r="A66" s="44"/>
      <c r="B66" s="45"/>
      <c r="E66" s="46"/>
      <c r="F66" s="46"/>
    </row>
    <row r="67" spans="1:6" ht="60" x14ac:dyDescent="0.25">
      <c r="A67" s="44" t="s">
        <v>72</v>
      </c>
      <c r="B67" s="45">
        <v>1</v>
      </c>
      <c r="C67" t="s">
        <v>38</v>
      </c>
      <c r="D67">
        <v>1</v>
      </c>
      <c r="E67" s="46"/>
      <c r="F67" s="46">
        <f t="shared" si="0"/>
        <v>0</v>
      </c>
    </row>
    <row r="68" spans="1:6" x14ac:dyDescent="0.25">
      <c r="A68" s="44"/>
      <c r="B68" s="45"/>
      <c r="E68" s="46"/>
      <c r="F68" s="46"/>
    </row>
    <row r="69" spans="1:6" ht="30" x14ac:dyDescent="0.25">
      <c r="A69" s="44" t="s">
        <v>73</v>
      </c>
      <c r="B69" s="45">
        <v>1</v>
      </c>
      <c r="C69" t="s">
        <v>38</v>
      </c>
      <c r="D69">
        <v>1</v>
      </c>
      <c r="E69" s="46"/>
      <c r="F69" s="46">
        <f t="shared" ref="F69:F87" si="1">B69*D69*E69</f>
        <v>0</v>
      </c>
    </row>
    <row r="70" spans="1:6" x14ac:dyDescent="0.25">
      <c r="A70" s="44"/>
      <c r="B70" s="45"/>
      <c r="E70" s="46"/>
      <c r="F70" s="46"/>
    </row>
    <row r="71" spans="1:6" x14ac:dyDescent="0.25">
      <c r="A71" s="44" t="s">
        <v>37</v>
      </c>
      <c r="B71" s="45">
        <v>60</v>
      </c>
      <c r="C71" t="s">
        <v>36</v>
      </c>
      <c r="D71">
        <v>1</v>
      </c>
      <c r="E71" s="46"/>
      <c r="F71" s="46">
        <f t="shared" si="1"/>
        <v>0</v>
      </c>
    </row>
    <row r="72" spans="1:6" x14ac:dyDescent="0.25">
      <c r="A72" s="44"/>
      <c r="B72" s="45"/>
      <c r="E72" s="46"/>
      <c r="F72" s="46"/>
    </row>
    <row r="73" spans="1:6" ht="45" x14ac:dyDescent="0.25">
      <c r="A73" s="44" t="s">
        <v>74</v>
      </c>
      <c r="B73" s="45">
        <v>150</v>
      </c>
      <c r="C73" t="s">
        <v>35</v>
      </c>
      <c r="D73">
        <v>1</v>
      </c>
      <c r="E73" s="46"/>
      <c r="F73" s="46">
        <f t="shared" si="1"/>
        <v>0</v>
      </c>
    </row>
    <row r="74" spans="1:6" x14ac:dyDescent="0.25">
      <c r="A74" s="44"/>
      <c r="B74" s="45"/>
      <c r="E74" s="46"/>
      <c r="F74" s="46"/>
    </row>
    <row r="75" spans="1:6" ht="30" x14ac:dyDescent="0.25">
      <c r="A75" s="44" t="s">
        <v>75</v>
      </c>
      <c r="B75" s="45">
        <v>1</v>
      </c>
      <c r="C75" t="s">
        <v>36</v>
      </c>
      <c r="D75">
        <v>1</v>
      </c>
      <c r="E75" s="46"/>
      <c r="F75" s="46">
        <f t="shared" si="1"/>
        <v>0</v>
      </c>
    </row>
    <row r="76" spans="1:6" x14ac:dyDescent="0.25">
      <c r="A76" s="44"/>
      <c r="B76" s="45"/>
      <c r="E76" s="46"/>
      <c r="F76" s="46"/>
    </row>
    <row r="77" spans="1:6" ht="45" x14ac:dyDescent="0.25">
      <c r="A77" s="44" t="s">
        <v>76</v>
      </c>
      <c r="B77" s="45">
        <v>1</v>
      </c>
      <c r="C77" t="s">
        <v>36</v>
      </c>
      <c r="D77">
        <v>1</v>
      </c>
      <c r="E77" s="46"/>
      <c r="F77" s="46">
        <f t="shared" si="1"/>
        <v>0</v>
      </c>
    </row>
    <row r="78" spans="1:6" x14ac:dyDescent="0.25">
      <c r="A78" s="44"/>
      <c r="B78" s="45"/>
      <c r="E78" s="46"/>
      <c r="F78" s="46"/>
    </row>
    <row r="79" spans="1:6" ht="45" x14ac:dyDescent="0.25">
      <c r="A79" s="44" t="s">
        <v>77</v>
      </c>
      <c r="B79" s="45"/>
      <c r="E79" s="46"/>
      <c r="F79" s="46"/>
    </row>
    <row r="80" spans="1:6" x14ac:dyDescent="0.25">
      <c r="A80" s="44" t="s">
        <v>67</v>
      </c>
      <c r="B80" s="45">
        <v>2</v>
      </c>
      <c r="C80" t="s">
        <v>45</v>
      </c>
      <c r="D80">
        <v>1</v>
      </c>
      <c r="E80" s="46"/>
      <c r="F80" s="46">
        <f t="shared" si="1"/>
        <v>0</v>
      </c>
    </row>
    <row r="81" spans="1:6" x14ac:dyDescent="0.25">
      <c r="A81" s="44" t="s">
        <v>78</v>
      </c>
      <c r="B81" s="45">
        <v>1</v>
      </c>
      <c r="C81" t="s">
        <v>38</v>
      </c>
      <c r="D81">
        <v>1</v>
      </c>
      <c r="E81" s="46"/>
      <c r="F81" s="46">
        <f t="shared" si="1"/>
        <v>0</v>
      </c>
    </row>
    <row r="82" spans="1:6" x14ac:dyDescent="0.25">
      <c r="A82" s="44"/>
      <c r="B82" s="45"/>
      <c r="E82" s="46"/>
      <c r="F82" s="46"/>
    </row>
    <row r="83" spans="1:6" ht="30" x14ac:dyDescent="0.25">
      <c r="A83" s="44" t="s">
        <v>79</v>
      </c>
      <c r="B83" s="45">
        <v>40</v>
      </c>
      <c r="C83" t="s">
        <v>36</v>
      </c>
      <c r="D83">
        <v>1</v>
      </c>
      <c r="E83" s="46"/>
      <c r="F83" s="46">
        <f t="shared" si="1"/>
        <v>0</v>
      </c>
    </row>
    <row r="84" spans="1:6" x14ac:dyDescent="0.25">
      <c r="A84" s="44"/>
      <c r="B84" s="45"/>
      <c r="E84" s="46"/>
      <c r="F84" s="46"/>
    </row>
    <row r="85" spans="1:6" ht="30" x14ac:dyDescent="0.25">
      <c r="A85" s="44" t="s">
        <v>80</v>
      </c>
      <c r="B85" s="45"/>
      <c r="E85" s="46"/>
      <c r="F85" s="46"/>
    </row>
    <row r="86" spans="1:6" x14ac:dyDescent="0.25">
      <c r="A86" s="44" t="s">
        <v>81</v>
      </c>
      <c r="B86" s="45">
        <v>2</v>
      </c>
      <c r="C86" t="s">
        <v>45</v>
      </c>
      <c r="D86">
        <v>1</v>
      </c>
      <c r="E86" s="46"/>
      <c r="F86" s="46">
        <f t="shared" si="1"/>
        <v>0</v>
      </c>
    </row>
    <row r="87" spans="1:6" x14ac:dyDescent="0.25">
      <c r="A87" s="44" t="s">
        <v>82</v>
      </c>
      <c r="B87" s="45">
        <v>1</v>
      </c>
      <c r="C87" t="s">
        <v>38</v>
      </c>
      <c r="D87">
        <v>1</v>
      </c>
      <c r="E87" s="46"/>
      <c r="F87" s="46">
        <f t="shared" si="1"/>
        <v>0</v>
      </c>
    </row>
    <row r="88" spans="1:6" x14ac:dyDescent="0.25">
      <c r="B88" s="45"/>
      <c r="E88" s="46"/>
      <c r="F88" s="46"/>
    </row>
    <row r="89" spans="1:6" x14ac:dyDescent="0.25">
      <c r="A89" s="1" t="s">
        <v>39</v>
      </c>
      <c r="E89" s="46"/>
      <c r="F89" s="48">
        <f>SUM(F5:F88)</f>
        <v>0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Ponudbeni predračun</vt:lpstr>
      <vt:lpstr>Ostali stroški - podrobno</vt:lpstr>
      <vt:lpstr>'Ponudbeni predračun'!Področje_tiskanja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Pegam</dc:creator>
  <cp:lastModifiedBy>žgur</cp:lastModifiedBy>
  <cp:lastPrinted>2021-05-24T08:25:00Z</cp:lastPrinted>
  <dcterms:created xsi:type="dcterms:W3CDTF">2021-05-24T06:21:05Z</dcterms:created>
  <dcterms:modified xsi:type="dcterms:W3CDTF">2021-06-22T09:17:29Z</dcterms:modified>
</cp:coreProperties>
</file>