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390" windowWidth="20835" windowHeight="9690" activeTab="2"/>
  </bookViews>
  <sheets>
    <sheet name="REKAP" sheetId="2" r:id="rId1"/>
    <sheet name="GO" sheetId="1" r:id="rId2"/>
    <sheet name="SI" sheetId="4" r:id="rId3"/>
    <sheet name="Rekapitulacija" sheetId="16" r:id="rId4"/>
    <sheet name="Svetilke" sheetId="11" r:id="rId5"/>
    <sheet name="Vodovni" sheetId="12" r:id="rId6"/>
    <sheet name="SB" sheetId="13" r:id="rId7"/>
    <sheet name="UO" sheetId="14" r:id="rId8"/>
    <sheet name="Ostalo" sheetId="15" r:id="rId9"/>
  </sheets>
  <externalReferences>
    <externalReference r:id="rId10"/>
    <externalReference r:id="rId11"/>
  </externalReferences>
  <definedNames>
    <definedName name="AKUMULACIJA" localSheetId="8">#REF!</definedName>
    <definedName name="AKUMULACIJA" localSheetId="6">#REF!</definedName>
    <definedName name="AKUMULACIJA" localSheetId="4">#REF!</definedName>
    <definedName name="AKUMULACIJA" localSheetId="7">#REF!</definedName>
    <definedName name="AKUMULACIJA" localSheetId="5">#REF!</definedName>
    <definedName name="AKUMULACIJA">#REF!</definedName>
    <definedName name="FAK_MATERIAL" localSheetId="8">#REF!</definedName>
    <definedName name="FAK_MATERIAL" localSheetId="6">#REF!</definedName>
    <definedName name="FAK_MATERIAL" localSheetId="4">#REF!</definedName>
    <definedName name="FAK_MATERIAL" localSheetId="7">#REF!</definedName>
    <definedName name="FAK_MATERIAL" localSheetId="5">#REF!</definedName>
    <definedName name="FAK_MATERIAL">#REF!</definedName>
    <definedName name="FAKTOR_NA_URE" localSheetId="8">#REF!</definedName>
    <definedName name="FAKTOR_NA_URE" localSheetId="6">#REF!</definedName>
    <definedName name="FAKTOR_NA_URE" localSheetId="4">#REF!</definedName>
    <definedName name="FAKTOR_NA_URE" localSheetId="7">#REF!</definedName>
    <definedName name="FAKTOR_NA_URE" localSheetId="5">#REF!</definedName>
    <definedName name="FAKTOR_NA_URE">#REF!</definedName>
    <definedName name="indeks">Rekapitulacija!#REF!</definedName>
    <definedName name="KALK_URA" localSheetId="8">#REF!</definedName>
    <definedName name="KALK_URA" localSheetId="6">#REF!</definedName>
    <definedName name="KALK_URA" localSheetId="4">#REF!</definedName>
    <definedName name="KALK_URA" localSheetId="7">#REF!</definedName>
    <definedName name="KALK_URA" localSheetId="5">#REF!</definedName>
    <definedName name="KALK_URA">#REF!</definedName>
    <definedName name="_xlnm.Print_Area" localSheetId="1">GO!$A$1:$F$52</definedName>
    <definedName name="_xlnm.Print_Area" localSheetId="8">Ostalo!$A$1:$G$13</definedName>
    <definedName name="_xlnm.Print_Area" localSheetId="0">REKAP!$A$1:$D$41</definedName>
    <definedName name="_xlnm.Print_Area" localSheetId="6">SB!$A$1:$G$30</definedName>
    <definedName name="_xlnm.Print_Area" localSheetId="2">SI!$A$1:$I$303</definedName>
    <definedName name="_xlnm.Print_Area" localSheetId="4">Svetilke!$A$1:$G$44</definedName>
    <definedName name="_xlnm.Print_Area" localSheetId="7">UO!$A$1:$L$55</definedName>
    <definedName name="_xlnm.Print_Area" localSheetId="5">Vodovni!$A$1:$G$114</definedName>
    <definedName name="PROC_MATERIAL" localSheetId="8">#REF!</definedName>
    <definedName name="PROC_MATERIAL" localSheetId="6">#REF!</definedName>
    <definedName name="PROC_MATERIAL" localSheetId="4">#REF!</definedName>
    <definedName name="PROC_MATERIAL" localSheetId="7">#REF!</definedName>
    <definedName name="PROC_MATERIAL" localSheetId="5">#REF!</definedName>
    <definedName name="PROC_MATERIAL">#REF!</definedName>
    <definedName name="SKUPAJ_AKUMULACIJA" localSheetId="8">#REF!</definedName>
    <definedName name="SKUPAJ_AKUMULACIJA" localSheetId="6">#REF!</definedName>
    <definedName name="SKUPAJ_AKUMULACIJA" localSheetId="4">#REF!</definedName>
    <definedName name="SKUPAJ_AKUMULACIJA" localSheetId="7">#REF!</definedName>
    <definedName name="SKUPAJ_AKUMULACIJA" localSheetId="5">#REF!</definedName>
    <definedName name="SKUPAJ_AKUMULACIJA">#REF!</definedName>
    <definedName name="SKUPAJ_BRUTO_MATERIAL" localSheetId="8">#REF!</definedName>
    <definedName name="SKUPAJ_BRUTO_MATERIAL" localSheetId="6">#REF!</definedName>
    <definedName name="SKUPAJ_BRUTO_MATERIAL" localSheetId="4">#REF!</definedName>
    <definedName name="SKUPAJ_BRUTO_MATERIAL" localSheetId="7">#REF!</definedName>
    <definedName name="SKUPAJ_BRUTO_MATERIAL" localSheetId="5">#REF!</definedName>
    <definedName name="SKUPAJ_BRUTO_MATERIAL">#REF!</definedName>
    <definedName name="SKUPAJ_DELO" localSheetId="8">#REF!</definedName>
    <definedName name="SKUPAJ_DELO" localSheetId="6">#REF!</definedName>
    <definedName name="SKUPAJ_DELO" localSheetId="4">#REF!</definedName>
    <definedName name="SKUPAJ_DELO" localSheetId="7">#REF!</definedName>
    <definedName name="SKUPAJ_DELO" localSheetId="5">#REF!</definedName>
    <definedName name="SKUPAJ_DELO">#REF!</definedName>
    <definedName name="SKUPAJ_DODATEK_NA_MATERIAL" localSheetId="8">#REF!</definedName>
    <definedName name="SKUPAJ_DODATEK_NA_MATERIAL" localSheetId="6">#REF!</definedName>
    <definedName name="SKUPAJ_DODATEK_NA_MATERIAL" localSheetId="4">#REF!</definedName>
    <definedName name="SKUPAJ_DODATEK_NA_MATERIAL" localSheetId="7">#REF!</definedName>
    <definedName name="SKUPAJ_DODATEK_NA_MATERIAL" localSheetId="5">#REF!</definedName>
    <definedName name="SKUPAJ_DODATEK_NA_MATERIAL">#REF!</definedName>
    <definedName name="SKUPAJ_NETO_MATERIAL" localSheetId="8">#REF!</definedName>
    <definedName name="SKUPAJ_NETO_MATERIAL" localSheetId="6">#REF!</definedName>
    <definedName name="SKUPAJ_NETO_MATERIAL" localSheetId="4">#REF!</definedName>
    <definedName name="SKUPAJ_NETO_MATERIAL" localSheetId="7">#REF!</definedName>
    <definedName name="SKUPAJ_NETO_MATERIAL" localSheetId="5">#REF!</definedName>
    <definedName name="SKUPAJ_NETO_MATERIAL">#REF!</definedName>
    <definedName name="SKUPAJ_PREDRAČUN" localSheetId="8">#REF!</definedName>
    <definedName name="SKUPAJ_PREDRAČUN" localSheetId="6">#REF!</definedName>
    <definedName name="SKUPAJ_PREDRAČUN" localSheetId="4">#REF!</definedName>
    <definedName name="SKUPAJ_PREDRAČUN" localSheetId="7">#REF!</definedName>
    <definedName name="SKUPAJ_PREDRAČUN" localSheetId="5">#REF!</definedName>
    <definedName name="SKUPAJ_PREDRAČUN">#REF!</definedName>
    <definedName name="SKUPAJ_ŠT_UR" localSheetId="8">#REF!</definedName>
    <definedName name="SKUPAJ_ŠT_UR" localSheetId="6">#REF!</definedName>
    <definedName name="SKUPAJ_ŠT_UR" localSheetId="4">#REF!</definedName>
    <definedName name="SKUPAJ_ŠT_UR" localSheetId="7">#REF!</definedName>
    <definedName name="SKUPAJ_ŠT_UR" localSheetId="5">#REF!</definedName>
    <definedName name="SKUPAJ_ŠT_UR">#REF!</definedName>
    <definedName name="_xlnm.Print_Titles" localSheetId="6">SB!$10:$11</definedName>
    <definedName name="_xlnm.Print_Titles" localSheetId="4">Svetilke!$10:$11</definedName>
    <definedName name="_xlnm.Print_Titles" localSheetId="7">UO!$10:$11</definedName>
    <definedName name="_xlnm.Print_Titles" localSheetId="5">Vodovni!$10:$11</definedName>
    <definedName name="vv">[2]Rekapitulacija!$D$40</definedName>
  </definedNames>
  <calcPr calcId="125725"/>
</workbook>
</file>

<file path=xl/calcChain.xml><?xml version="1.0" encoding="utf-8"?>
<calcChain xmlns="http://schemas.openxmlformats.org/spreadsheetml/2006/main">
  <c r="D33" i="2"/>
  <c r="F46" i="1"/>
  <c r="D7" i="16"/>
  <c r="D9"/>
  <c r="D11"/>
  <c r="D14"/>
  <c r="G5" i="15"/>
  <c r="G13" s="1"/>
  <c r="A7"/>
  <c r="A9" s="1"/>
  <c r="A11" s="1"/>
  <c r="G7"/>
  <c r="G9"/>
  <c r="G11"/>
  <c r="G12" i="14"/>
  <c r="G55" s="1"/>
  <c r="L13"/>
  <c r="L14"/>
  <c r="L15"/>
  <c r="L12" s="1"/>
  <c r="L16"/>
  <c r="L17"/>
  <c r="L18"/>
  <c r="L19"/>
  <c r="L20"/>
  <c r="L21"/>
  <c r="L22"/>
  <c r="L23"/>
  <c r="L24"/>
  <c r="L25"/>
  <c r="L26"/>
  <c r="G28"/>
  <c r="G30"/>
  <c r="A32"/>
  <c r="G32"/>
  <c r="A34"/>
  <c r="A36" s="1"/>
  <c r="G34"/>
  <c r="G37"/>
  <c r="G38"/>
  <c r="G39"/>
  <c r="G42"/>
  <c r="G43"/>
  <c r="G44"/>
  <c r="G45"/>
  <c r="G46"/>
  <c r="G47"/>
  <c r="G49"/>
  <c r="G51"/>
  <c r="I55" s="1"/>
  <c r="G53"/>
  <c r="G13" i="12"/>
  <c r="G14"/>
  <c r="G15"/>
  <c r="G16"/>
  <c r="G17"/>
  <c r="G18"/>
  <c r="G19"/>
  <c r="G20"/>
  <c r="G21"/>
  <c r="G22"/>
  <c r="G23"/>
  <c r="A25"/>
  <c r="A27" s="1"/>
  <c r="A36" s="1"/>
  <c r="A38" s="1"/>
  <c r="A43" s="1"/>
  <c r="A51" s="1"/>
  <c r="A55" s="1"/>
  <c r="A68" s="1"/>
  <c r="A72" s="1"/>
  <c r="A75" s="1"/>
  <c r="A77" s="1"/>
  <c r="A79" s="1"/>
  <c r="A86" s="1"/>
  <c r="A89" s="1"/>
  <c r="A94" s="1"/>
  <c r="A96" s="1"/>
  <c r="A98" s="1"/>
  <c r="A100" s="1"/>
  <c r="A102" s="1"/>
  <c r="A104" s="1"/>
  <c r="A106" s="1"/>
  <c r="A108" s="1"/>
  <c r="A110" s="1"/>
  <c r="A112" s="1"/>
  <c r="G25"/>
  <c r="G28"/>
  <c r="G29"/>
  <c r="G30"/>
  <c r="G31"/>
  <c r="G32"/>
  <c r="G34"/>
  <c r="G36"/>
  <c r="G39"/>
  <c r="G40"/>
  <c r="G41"/>
  <c r="G44"/>
  <c r="G45"/>
  <c r="G46"/>
  <c r="G47"/>
  <c r="G48"/>
  <c r="G49"/>
  <c r="G52"/>
  <c r="G53"/>
  <c r="G56"/>
  <c r="G57"/>
  <c r="G58"/>
  <c r="G59"/>
  <c r="G60"/>
  <c r="G61"/>
  <c r="G62"/>
  <c r="G63"/>
  <c r="G64"/>
  <c r="G65"/>
  <c r="G66"/>
  <c r="G69"/>
  <c r="G70"/>
  <c r="G73"/>
  <c r="G75"/>
  <c r="G77"/>
  <c r="G80"/>
  <c r="G81"/>
  <c r="G82"/>
  <c r="G83"/>
  <c r="G84"/>
  <c r="G87"/>
  <c r="G90"/>
  <c r="G91"/>
  <c r="G92"/>
  <c r="G94"/>
  <c r="G96"/>
  <c r="G98"/>
  <c r="G102"/>
  <c r="G104"/>
  <c r="G106"/>
  <c r="G108"/>
  <c r="G110"/>
  <c r="G112"/>
  <c r="G12" i="11"/>
  <c r="A14"/>
  <c r="A16" s="1"/>
  <c r="A18" s="1"/>
  <c r="A20" s="1"/>
  <c r="A22" s="1"/>
  <c r="A24" s="1"/>
  <c r="A26" s="1"/>
  <c r="A28" s="1"/>
  <c r="A30" s="1"/>
  <c r="A32" s="1"/>
  <c r="A34" s="1"/>
  <c r="A36" s="1"/>
  <c r="A38" s="1"/>
  <c r="A40" s="1"/>
  <c r="A42" s="1"/>
  <c r="G14"/>
  <c r="G16"/>
  <c r="G18"/>
  <c r="G20"/>
  <c r="G22"/>
  <c r="G24"/>
  <c r="G26"/>
  <c r="G28"/>
  <c r="G30"/>
  <c r="G32"/>
  <c r="G34"/>
  <c r="G36"/>
  <c r="G38"/>
  <c r="G40"/>
  <c r="G42"/>
  <c r="G44" l="1"/>
  <c r="D5" i="16" s="1"/>
  <c r="G114" i="12"/>
  <c r="G100"/>
  <c r="A41" i="14"/>
  <c r="A49" s="1"/>
  <c r="A51" s="1"/>
  <c r="A53" s="1"/>
  <c r="G17" i="16" l="1"/>
  <c r="D13"/>
  <c r="F44" i="1"/>
  <c r="D17" i="16" l="1"/>
  <c r="D19"/>
  <c r="F15" i="1"/>
  <c r="D21" i="16" l="1"/>
  <c r="G21"/>
  <c r="F37" i="1"/>
  <c r="F37" i="2" l="1"/>
  <c r="D31" l="1"/>
  <c r="G31" s="1"/>
  <c r="F20" i="1" l="1"/>
  <c r="F10"/>
  <c r="F21" l="1"/>
  <c r="F30"/>
  <c r="F39"/>
  <c r="F8"/>
  <c r="F26"/>
  <c r="F27"/>
  <c r="F18"/>
  <c r="F19"/>
  <c r="F16"/>
  <c r="G33" i="2" l="1"/>
  <c r="F33" i="1"/>
  <c r="F38"/>
  <c r="F6"/>
  <c r="F9"/>
  <c r="F11"/>
  <c r="F12"/>
  <c r="F14"/>
  <c r="F17"/>
  <c r="F23"/>
  <c r="F24"/>
  <c r="F25"/>
  <c r="F31"/>
  <c r="F32"/>
  <c r="F34"/>
  <c r="F5"/>
  <c r="F48" l="1"/>
  <c r="C4"/>
  <c r="D23" i="2" s="1"/>
  <c r="C29" i="1"/>
  <c r="C13"/>
  <c r="D25" i="2" s="1"/>
  <c r="C35" i="1"/>
  <c r="C7"/>
  <c r="D24" i="2" s="1"/>
  <c r="C22" i="1"/>
  <c r="D28" i="2" l="1"/>
  <c r="D27"/>
  <c r="D26"/>
  <c r="D37" l="1"/>
  <c r="G37"/>
  <c r="D39" l="1"/>
  <c r="D41" s="1"/>
  <c r="F38"/>
</calcChain>
</file>

<file path=xl/sharedStrings.xml><?xml version="1.0" encoding="utf-8"?>
<sst xmlns="http://schemas.openxmlformats.org/spreadsheetml/2006/main" count="814" uniqueCount="493">
  <si>
    <t>1.</t>
  </si>
  <si>
    <t>PRIPRAVLJALNA DELA</t>
  </si>
  <si>
    <t>pipravljalna dela,zaščita delovišča (tlorisna površina objekta)</t>
  </si>
  <si>
    <t>m2</t>
  </si>
  <si>
    <t>grobo in finalno čiščenje objekta (tlorisna površina objekta)</t>
  </si>
  <si>
    <t>opis del</t>
  </si>
  <si>
    <t>količina</t>
  </si>
  <si>
    <t>enota</t>
  </si>
  <si>
    <t>cena na enoto</t>
  </si>
  <si>
    <t>skupaj EUR</t>
  </si>
  <si>
    <t>2.</t>
  </si>
  <si>
    <t>3.</t>
  </si>
  <si>
    <t>4.</t>
  </si>
  <si>
    <t>5.</t>
  </si>
  <si>
    <t>6.</t>
  </si>
  <si>
    <t>ZIDARSKA DELA</t>
  </si>
  <si>
    <t>pozidava odprtin v stenah z zidaki 19 cm (0,80*2,10)</t>
  </si>
  <si>
    <t>SUHOMONTAŽNA DELA</t>
  </si>
  <si>
    <t>kos</t>
  </si>
  <si>
    <t>SLIKOPLESKARSKA DELA</t>
  </si>
  <si>
    <t>2x slikanje novih knauf  sten z notranjo poldisperzijsko barvo npr. Jupol</t>
  </si>
  <si>
    <t xml:space="preserve">2x kitanje, brušenje in glajenje novih knauf sten </t>
  </si>
  <si>
    <t>KERAMIČARSKA DELA</t>
  </si>
  <si>
    <t>dobava in vgradnja pvc talne zaokrožnice spoj med talno in stensko keramiko</t>
  </si>
  <si>
    <t>tm</t>
  </si>
  <si>
    <t>MIZARSKA DELA</t>
  </si>
  <si>
    <t>dobava in montaža talnega keramičnega cokla kpl s fugiranje H=10 cm</t>
  </si>
  <si>
    <t>kpl</t>
  </si>
  <si>
    <t>izvedba mavčno kartonaste maske (dimnik) dim. 60*50*300  cm "L" izvedbe</t>
  </si>
  <si>
    <t>dobava in vgradnja vogalnikov</t>
  </si>
  <si>
    <t>popis GOI DEL</t>
  </si>
  <si>
    <t>pozidva okrog obstoječih PVC cevi</t>
  </si>
  <si>
    <t>izvedba grobega in finega  ometa obstoječih pozidanih sten</t>
  </si>
  <si>
    <t>dobava in montaža stropa iz mavčnokartonastih plošč kpl z montažnimi profili in bandažiranjem stikov</t>
  </si>
  <si>
    <t>2x kitanje, brušenje in glajenje novega knauf stropa</t>
  </si>
  <si>
    <t>2x slikanje novega knauf stropa z notranjo poldisperzijsko barvo npr. Jupol</t>
  </si>
  <si>
    <t xml:space="preserve">dobava in montaža pvc polic pri oknih, globine do 10 cm </t>
  </si>
  <si>
    <t>skupaj GOI DELA</t>
  </si>
  <si>
    <t>EUR</t>
  </si>
  <si>
    <t>izvedba izravnave tlaka pred polaganje keramike</t>
  </si>
  <si>
    <t>20 % DDV</t>
  </si>
  <si>
    <t>GRADBENO OBRTNIŠKA DELA</t>
  </si>
  <si>
    <t>demontaža obstoječih enokrilnih vrat z nadsvetlobo in odvozom na deponijo</t>
  </si>
  <si>
    <t>izdelava plavajočega poda v sestavi: mikroarmirani cementi estrih C20/25 debeline 6,2 cm dilatiran od sten za 1 cm, površina betona zglajena. PP vlakna z vseb. 0,95 kg/m2. PE folija deb.0,15 mm, PIR plošče debeline 8 cm</t>
  </si>
  <si>
    <t>obdelava strešnih oken dim.80*100 cm s mavčno kartonastimi ploščami, vogalniki</t>
  </si>
  <si>
    <t>montaža in demontaža premičnih odrov na kolesih, obračuna se 1x tlorisna površina prostorov</t>
  </si>
  <si>
    <t>3x slikanje obstoječih zidanih sten z notranjo poldisperzijsko barvo npr. Jupol</t>
  </si>
  <si>
    <t>dobava in polaganje stenske keramike dim.20*20 cm, polaganje klasično, fugirane z elastično vodotesno fugirno maso, h=220 cm - cenovni razred do 18,00 eur</t>
  </si>
  <si>
    <t>dobava in montaža mavčno kartonaste suhomontažne stene  W112 - 12,5 cm - dvostransko obložene h=3 m ( polnjeni stiki in tankoslojno kitanje, bandažiranje)</t>
  </si>
  <si>
    <t>9.</t>
  </si>
  <si>
    <t>10.</t>
  </si>
  <si>
    <t>STROJNE INSTALACIJE</t>
  </si>
  <si>
    <t>ELEKTRO INSTALACIJE</t>
  </si>
  <si>
    <t>SKUPAJ VSA DELA</t>
  </si>
  <si>
    <t>Ponudnik:</t>
  </si>
  <si>
    <t>vrednost brez DDV</t>
  </si>
  <si>
    <t xml:space="preserve">1. </t>
  </si>
  <si>
    <t>VODOINŠTALACIJA</t>
  </si>
  <si>
    <t xml:space="preserve">2. </t>
  </si>
  <si>
    <t>SANITARNA TEHNIKA</t>
  </si>
  <si>
    <t>OGREVANJE IN HLAJENJE S SPLIT NAPRAVO</t>
  </si>
  <si>
    <t>RADIATORSKO OGREVANJE</t>
  </si>
  <si>
    <t>PREZRAČEVANJE</t>
  </si>
  <si>
    <t>POMOŽNA GRADBENA DELA</t>
  </si>
  <si>
    <t>S K U P A J:</t>
  </si>
  <si>
    <t>Datum:</t>
  </si>
  <si>
    <t>Žig:</t>
  </si>
  <si>
    <t>Podpis:</t>
  </si>
  <si>
    <t>št.</t>
  </si>
  <si>
    <t>Opis</t>
  </si>
  <si>
    <t>EM</t>
  </si>
  <si>
    <t>cena/kos brez DDV</t>
  </si>
  <si>
    <t>1.1.</t>
  </si>
  <si>
    <t>Priprava priključka DN20 na obstoječem razvodu hladne in tople vode, vključno spojka jeklo/Al-Pex DN20 in tesnilni material.</t>
  </si>
  <si>
    <t>kompl</t>
  </si>
  <si>
    <t>1.2.</t>
  </si>
  <si>
    <t>Priprava priključka DN15 na obstoječem razvodu cirkulacijskega voda, vključno spojka jeklo/Al-Pex DN15 in tesnilni material.</t>
  </si>
  <si>
    <r>
      <t>Dobava in montaža:
večplastna PE-X/Al/PE-X  cev po DIN 8077/8078, v kolutu</t>
    </r>
    <r>
      <rPr>
        <sz val="11"/>
        <rFont val="Arial CE"/>
        <family val="2"/>
        <charset val="238"/>
      </rPr>
      <t>, difuzijsko tesna univerzalna večplastna cev za napeljavo sanitarne hladne in tople vode do 95°C, oz. 70°C pri tlaku 10 bar trajne obremenitve, predizolirana v izolaciji iz vulkanizirane sintetične gume deb. 6  mm, spajanje z zatisnimi fitingi, z vsemi fazonskimi kosi (T kos – enakokraki, reducirnimi kosi, kolena 90°, kolena 45°... itd.), z vsem pritrdilnim in tesnilnim materialom, takoj po montaži mehansko zaščitene s cementno malto
Ustreza proizvod: Henco tip: ISO.</t>
    </r>
  </si>
  <si>
    <t>1.3.</t>
  </si>
  <si>
    <t>Ø32x3,0 / Ø44</t>
  </si>
  <si>
    <t>m'</t>
  </si>
  <si>
    <t>1.4.</t>
  </si>
  <si>
    <t>Ø26x3,0 / Ø38</t>
  </si>
  <si>
    <t>1.5.</t>
  </si>
  <si>
    <t>Ø20x2,0 / Ø32</t>
  </si>
  <si>
    <r>
      <t>Dobava in montaža:
večplastna PE-X/Al/PE-X  cev po DIN 8077/8078, v kolutu ali palicah</t>
    </r>
    <r>
      <rPr>
        <sz val="11"/>
        <rFont val="Arial CE"/>
        <family val="2"/>
        <charset val="238"/>
      </rPr>
      <t>, difuzijsko tesna univerzalna večplastna cev za napeljavo sanitarne hladne in tople vode do 95°C, oz. 70°C pri tlaku 10 bar trajne obremenitve, spajanje z zatisnimi fitingi, z vsemi fazonskimi kosi (T kos – enakokraki, reducirnimi kosi, kolena 90°, kolena 45°... itd.), z vsem pritrdilnim in tesnilnim materialom, takoj po montaži mehansko zaščitene s cementno malto
Ustreza proizvod: Unopor tip: MLCP.</t>
    </r>
  </si>
  <si>
    <t>1.6.</t>
  </si>
  <si>
    <t>Ø32x3,0</t>
  </si>
  <si>
    <t>1.7.</t>
  </si>
  <si>
    <t xml:space="preserve">Ø26x3,0 </t>
  </si>
  <si>
    <t>1.8.</t>
  </si>
  <si>
    <t>Ø20x2,5</t>
  </si>
  <si>
    <t>Dobava in montaža:
polipropilenska odtočna cev po DIN 19560 z vtično mufo, vključno s spojnim in tesnilnim materialom, koleni, odcepi, čistilnimi kosi in redukcijami. Vsak fazonski kos popisan kot 1m cevi.</t>
  </si>
  <si>
    <t>1.9.</t>
  </si>
  <si>
    <t>ø110</t>
  </si>
  <si>
    <t>m</t>
  </si>
  <si>
    <t>1.10.</t>
  </si>
  <si>
    <t>ø50</t>
  </si>
  <si>
    <t>Dobava in montaža:
polipropilenska cev za odvod kondenzata od notranjih enot, spajanje z difuzijskim varjenjem, s spojnim in tesnilnim materialom, koleni, odcepi, čistilnimi kosi in redukcijami.</t>
  </si>
  <si>
    <t>1.11.</t>
  </si>
  <si>
    <t>∅20x1,9</t>
  </si>
  <si>
    <t>1.12.</t>
  </si>
  <si>
    <t>∅25x4,2</t>
  </si>
  <si>
    <t>1.13.</t>
  </si>
  <si>
    <t>1.14.</t>
  </si>
  <si>
    <r>
      <t>Dobava in montaža:
enohitrostna obtočna črpalka za cirkulacijski vod (qv(dp=500mbar =0,2 m</t>
    </r>
    <r>
      <rPr>
        <vertAlign val="superscript"/>
        <sz val="11"/>
        <rFont val="Arial"/>
        <family val="2"/>
        <charset val="238"/>
      </rPr>
      <t>3</t>
    </r>
    <r>
      <rPr>
        <sz val="11"/>
        <rFont val="Arial"/>
        <family val="2"/>
        <charset val="238"/>
      </rPr>
      <t>/h), PN10, za temperature do 95°C, skupaj s časovnim programatorjem, objemnim termostatom ter pritrdilnim in tesnilnim materialom.
Ustreza: Grundfos tip: BTU 15 T.</t>
    </r>
  </si>
  <si>
    <t>Dobava in montaža:
kroglični ventil z navojnimi priključki za nazivni tlak NP 10, vključno s  tesnili ter tesnilnim materialom.</t>
  </si>
  <si>
    <t>1.15.</t>
  </si>
  <si>
    <t>DN25</t>
  </si>
  <si>
    <t>1.16.</t>
  </si>
  <si>
    <t>DN20</t>
  </si>
  <si>
    <t>1.17.</t>
  </si>
  <si>
    <t>DN15</t>
  </si>
  <si>
    <t>1.18.</t>
  </si>
  <si>
    <t>Dimenzije: DN15</t>
  </si>
  <si>
    <t>1.19.</t>
  </si>
  <si>
    <t>Dobava in montaža:  
nepovratni ventil, komplet s tesnilnim materialom.</t>
  </si>
  <si>
    <t>1.20.</t>
  </si>
  <si>
    <t>Polnjenje sistema vodovoda ter tlačni preizkus.</t>
  </si>
  <si>
    <t>Izvedba dezinfekcije vode, s strani pooblaščene institucije.</t>
  </si>
  <si>
    <t>Pripravljalna dela, zarisovanje, čiščenje cevne instalacije, zaključna dela, pospravljanje in prevoz odpadkov na deponijo, ostali drobni in vezni material, ki v popisu ni zajet, obračun kot pribitek na dobavo in montažo.</t>
  </si>
  <si>
    <t>VODOINSTALACIJA SKUPAJ</t>
  </si>
  <si>
    <t>2.1.</t>
  </si>
  <si>
    <t>Dobava in montaža:
vgradni element za montažo straniščne školjke v knauf steno dimenzije š x v x g =500x1120x120mm, s pocinkanim ohišjem s po višini nastaljivimi nogami, izplakovalnim kotličkom 6 litrov, prednjim prožilnim mehanizmom, priključnimi garniturami;    koleno 90°, tesnilna spojka za priključek, sifononom in zapornim ventilom z montažnim materialom.</t>
  </si>
  <si>
    <t>Ustreza: GEBERIT tip: Duofix Universal art. 111.384.00.1</t>
  </si>
  <si>
    <t>2.2.</t>
  </si>
  <si>
    <t xml:space="preserve">Dobava in montaža:
kompletna zidna straniščna školjka za konzolno vgradnjo na nosilni element,  dimenzije 520x360mm, vgradna višina 400mm, s sedežno desko iz polnega PE in pokrovom, vključno s vijačnim materialom, WC priključna garnitura 110mm.  </t>
  </si>
  <si>
    <t>Ustreza školjka proizvod: Dolomite tip: Novella art. 3928</t>
  </si>
  <si>
    <t>2.3.</t>
  </si>
  <si>
    <t>Dobava in montaža:
vgradni element za montažo umivalnika v knauf steno dimenzije š x v x g =500x1120x60mm, s pocinkanim ohišjem s po višini nastaljivimi nogami, priključnimi garniturami;   priključek za odtok s tesnilno spojko, sifononom in zapornimi ventili z montažnim materialom.</t>
  </si>
  <si>
    <t>Ustreza: proizvod GEBERIT tip: Universal art. 111.455.00.1</t>
  </si>
  <si>
    <t>2.4.</t>
  </si>
  <si>
    <t>Dobava in montaža:
kompletni umivalnik velikosti 500x420,  sestoječ iz bele keramike, kromiranim medeninastim sifonom in vezno cevjo ter rozeto, pritrdilni material, stoječa enoročna mešalna baterija, dva podometna kotna ventila DN 15 s kapo in rozeto.</t>
  </si>
  <si>
    <t>Ustreza:</t>
  </si>
  <si>
    <t>umivalnik proizvod Dolomite tip: Novella art. 3902</t>
  </si>
  <si>
    <t>baterija proizvod ARMAL Maribor tip: 56-300-220</t>
  </si>
  <si>
    <t>2.5.</t>
  </si>
  <si>
    <t>2.6.</t>
  </si>
  <si>
    <t>Dobava in montaža vgradnega elementa za montažo pisoarja v knauf steno dimenzije š x v x g =500x1120x60(sprožilo 100)mm, s pocinkanim ohišjem, priključnimi garniturami, sifononom in zapornim ventilom z montažnim materialom.</t>
  </si>
  <si>
    <t>Ustreza: GEBERIT tip: Duofix Universal art. 111.667.00.1</t>
  </si>
  <si>
    <t>2.7.</t>
  </si>
  <si>
    <t xml:space="preserve">Dobava in montaža kompletnega pisoarja velikosti 350x400,  višina 700, sestoječ iz bele keramike, s horizontalnim izplakovalnim dotokom in horizontalnim odtokom, s podometnim ventilom DN15, skupaj s pritrdilnim materialom. </t>
  </si>
  <si>
    <t>Ustreza: proizvod Dolomite tip VOLGA Art. 2956</t>
  </si>
  <si>
    <t>2.8.</t>
  </si>
  <si>
    <t>Dobava in montaža:
pregrada iz umetne mase ob pisoarju dim. 740x440mm, komplet s pritrdilnim materialom</t>
  </si>
  <si>
    <t>Ustreza izd. GEBERIT (art. 115.200.11.1).</t>
  </si>
  <si>
    <t>2.9.</t>
  </si>
  <si>
    <t>Dobava in montaža:
vgradni set za elektronsko krmiljenje z zapornim ventilom, priključkom za vodo DN15, s priključkom za splakovalno cev Ø32, skupaj s pritrdilnim materialom.  
Vključno krmilna elektronika IR napajanje 220V, v kompletu z okvirjem, transformatorjem, inox pokrivno ploščico, lovilcem smeti, magnetnim ventilom , skupaj s pritrdilnim materialom.</t>
  </si>
  <si>
    <t>2.10.</t>
  </si>
  <si>
    <t>2.11.</t>
  </si>
  <si>
    <t>Kromirana enoročna mešalna baterija za pomivalno korito, komplet s kotnimi ventili s filtri ter s tesnilnim in priključnim materialom.</t>
  </si>
  <si>
    <t>Ustreza proizvod ARMAL Maribor (art. 58-820-100F).</t>
  </si>
  <si>
    <t>2.12.</t>
  </si>
  <si>
    <t>Dobava in montaža plastične odtočne garniture za enojno pomivalno korito GEBERIT tip 152.643.11.1 z iztokom Ø50, s sifonom, z dodatnim priključkom za odtok pomivalnega stroja in vgrajeno povratno zaporo, komplet s tesnilnim materialom.</t>
  </si>
  <si>
    <t xml:space="preserve">Oprema za kompletacijo sanitarij , vključno z montažo in pritrdilnim materialom z uporabo naslednjih elementov: </t>
  </si>
  <si>
    <t>2.13.</t>
  </si>
  <si>
    <t xml:space="preserve">• koš za odpadke s pokrovom z odpiranjem z nogo. Vsebina 10 l. </t>
  </si>
  <si>
    <t>2.14.</t>
  </si>
  <si>
    <t xml:space="preserve">• držalo za milnik iz nerjaveče pločevine za montažo na steno </t>
  </si>
  <si>
    <t>2.15.</t>
  </si>
  <si>
    <t>• držalo za WC papir iz nerjavečega materiala za montažo na zid</t>
  </si>
  <si>
    <t>• držalo za WC metlico iz nerjav. materiala za montažo na zid</t>
  </si>
  <si>
    <t>Pripravljalna dela, zarisovanje, zaključna dela, pospravljanje in prevoz odpadkov na deponijo, ostali drobni in vezni material, ki v popisu ni zajet, obračun kot pribitek na dobavo in montažo.</t>
  </si>
  <si>
    <t>SANITARNA TEHNIKA SKUPAJ</t>
  </si>
  <si>
    <t>OGREVANJE IN HLAJENJE</t>
  </si>
  <si>
    <t>3.1.</t>
  </si>
  <si>
    <t>Dobava in montaža:
naprava za gretje (toplotna črpalka zrak - zrak) in hlajenje v “split” izvedbi (inverterski sistem) za delovanje v režimu ogrevanja pri zunanjih temperatura do -10°C, v režimu hlajenja pa do 0°C.
Sestavljena iz:</t>
  </si>
  <si>
    <r>
      <rPr>
        <sz val="11"/>
        <rFont val="Symbol"/>
        <family val="1"/>
        <charset val="2"/>
      </rPr>
      <t xml:space="preserve">·  </t>
    </r>
    <r>
      <rPr>
        <sz val="7"/>
        <rFont val="Symbol"/>
        <family val="1"/>
        <charset val="2"/>
      </rPr>
      <t xml:space="preserve"> </t>
    </r>
    <r>
      <rPr>
        <sz val="11"/>
        <rFont val="Arial"/>
        <family val="2"/>
        <charset val="238"/>
      </rPr>
      <t>zunanja enota, sestavljene iz hermetičnega kompresorja in elektro motorja, vključno z zračno hlajenim kondenzatorjem, ventilatorjem za odvod kondenzacijske toplote ter avtomatiko za krmiljenje kapacitete hlajenja</t>
    </r>
  </si>
  <si>
    <r>
      <rPr>
        <sz val="11"/>
        <rFont val="Symbol"/>
        <family val="1"/>
        <charset val="2"/>
      </rPr>
      <t xml:space="preserve">·  </t>
    </r>
    <r>
      <rPr>
        <sz val="11"/>
        <rFont val="Arial"/>
        <family val="2"/>
        <charset val="238"/>
      </rPr>
      <t> 4x notranja enota (izparilna enota), stropne kasetna 4-potna izvedba s tri hitrostnim ventilatorjem oziroma el.motorjem, filtrom za zrak, kad za zbiranje kondenzata, kondenzna črpalka, vključno s cevnim priključkom za odtok</t>
    </r>
  </si>
  <si>
    <r>
      <t>·</t>
    </r>
    <r>
      <rPr>
        <sz val="7"/>
        <rFont val="Times New Roman"/>
        <family val="1"/>
        <charset val="238"/>
      </rPr>
      <t xml:space="preserve">         </t>
    </r>
    <r>
      <rPr>
        <sz val="11"/>
        <rFont val="Arial"/>
        <family val="2"/>
        <charset val="238"/>
      </rPr>
      <t>hitro zaporno spojno armaturo za bakrene cevovode</t>
    </r>
  </si>
  <si>
    <r>
      <t>·</t>
    </r>
    <r>
      <rPr>
        <sz val="7"/>
        <rFont val="Times New Roman"/>
        <family val="1"/>
        <charset val="238"/>
      </rPr>
      <t xml:space="preserve">         </t>
    </r>
    <r>
      <rPr>
        <sz val="11"/>
        <rFont val="Arial"/>
        <family val="2"/>
        <charset val="238"/>
      </rPr>
      <t>4x brezžični daljinski upravljalnik (s stensko konzolo) ki deluje naprincipu IR komunikacije za vsako notranjo enoto posebej (pet upravljalcev)</t>
    </r>
  </si>
  <si>
    <t>Karakteristike:</t>
  </si>
  <si>
    <t>Zunanja enota:
- Hladilna moč Qh = 7,1 kW pri parametrih:
Zunanji zrak te=32°C, j = 50%
Prostorski zrak ti=27°C, j 50 %
- Ogrevna moč Qg = 8,6 kW pri parametrih:
Zunanja temperatura te = 7 °C
Prostorska temperatura ti = 21°C
- maks. el. poraba 1,95 kW/220V
- zvočni tlak v razdalji 1m  od ses.rešetke in 1m od tal 54 d(B)A
- teža v transportu 58 kg
- gabariti 840x330x710 mm</t>
  </si>
  <si>
    <t>Split naprava je dobavljena z vsemi potrebnimi elementi in napravami za avtomatski delovanje, s priključki 3x 9.52(3/8)+12.7 (1/2”) in 4x 6.35 (1/4”) in pritrdilnim in pomožnim materialom.</t>
  </si>
  <si>
    <t>Proizvod MITSUBISHI /Vitanest</t>
  </si>
  <si>
    <t>Tip: - zunanja enota MXZ-4A71VA                      kompl. 1</t>
  </si>
  <si>
    <t xml:space="preserve">       - notranja enota MSZ-KA25VA                     kompl. 4</t>
  </si>
  <si>
    <t>3.2.</t>
  </si>
  <si>
    <r>
      <rPr>
        <sz val="11"/>
        <rFont val="Symbol"/>
        <family val="1"/>
        <charset val="2"/>
      </rPr>
      <t xml:space="preserve">·  </t>
    </r>
    <r>
      <rPr>
        <sz val="11"/>
        <rFont val="Arial"/>
        <family val="2"/>
        <charset val="238"/>
      </rPr>
      <t> 3x notranja enota (izparilna enota), stropne kasetna 4-potna izvedba s tri hitrostnim ventilatorjem oziroma el.motorjem, filtrom za zrak, kad za zbiranje kondenzata, kondenzna črpalka, vključno s cevnim priključkom za odtok</t>
    </r>
  </si>
  <si>
    <r>
      <rPr>
        <sz val="11"/>
        <rFont val="Symbol"/>
        <family val="1"/>
        <charset val="2"/>
      </rPr>
      <t xml:space="preserve">·  </t>
    </r>
    <r>
      <rPr>
        <sz val="11"/>
        <rFont val="Arial"/>
        <family val="2"/>
        <charset val="238"/>
      </rPr>
      <t> 1x notranja enota (izparilna enota), stenska izvedba s tri hitrostnim ventilatorjem oziroma el.motorjem, filtrom za zrak, kad za zbiranje kondenzata</t>
    </r>
  </si>
  <si>
    <t xml:space="preserve">       - notranja enota SLZ-KA25VA                      kompl. 1</t>
  </si>
  <si>
    <t xml:space="preserve">       - notranja enota MSZ-KA25VA                     kompl. 3</t>
  </si>
  <si>
    <t>3.3.</t>
  </si>
  <si>
    <r>
      <t>Toplotno izolirana bakrena cev za freonske hladilne razvode z 6 mm debelim plaščem iz penjenega PE (brez FCKW, FKW) in toplotno prevodnostjo y=0,04 W/mK pri 40</t>
    </r>
    <r>
      <rPr>
        <sz val="11"/>
        <rFont val="Calibri"/>
        <family val="2"/>
        <charset val="238"/>
      </rPr>
      <t>°</t>
    </r>
    <r>
      <rPr>
        <sz val="11"/>
        <rFont val="Arial"/>
        <family val="2"/>
        <charset val="238"/>
      </rPr>
      <t xml:space="preserve"> C, katera zagotavlja minimalne izgube toplote, ne prenaša zvoka in se ne rosi.
Cev  v kolutih. Pri povezovanju s fitingi izvlečemo bakreno cev iz izolacije, spojimo s fitingom in izolacijo potegnemo nazaj preko fitinga.Izdelek Tubolit ali ISO Polar.</t>
    </r>
  </si>
  <si>
    <t>3.4.</t>
  </si>
  <si>
    <t>∅6,35x0,8 / ∅20,35mm</t>
  </si>
  <si>
    <t>3.5.</t>
  </si>
  <si>
    <t>∅9,52x0,8 / ∅25,52mm</t>
  </si>
  <si>
    <t>3.6.</t>
  </si>
  <si>
    <t>Obešalni in pritrdilni material za notranje enote, cevovode, izdelan iz različnih sistemskih jeklenih vroče cinkanih kosov in objemnih trakov, vijakov, matic in zidnih vložkov, skupne teže.</t>
  </si>
  <si>
    <t>kg</t>
  </si>
  <si>
    <t>3.7.</t>
  </si>
  <si>
    <t>Konzolni nosilec za zunanjo enoto klimatske naprave. Nosilci so vroče cinkani in prašno lakirani. Nosilcu je priložen montažni pribor.  Nosilci so opremljeni z gumastimi podstavki ki preprečujejo prenos vibracij na ostrešje.
nosilnost (kg)100,pakiranje2 kom</t>
  </si>
  <si>
    <t>3.8.</t>
  </si>
  <si>
    <t xml:space="preserve">Preskusi in merilne metode za predajo vgrajenega hladilnega sistema po zahtevah SIST EN 12599 (12.01) z izdelavo ustreznega zapisnika </t>
  </si>
  <si>
    <t>3.9.</t>
  </si>
  <si>
    <t>Sodelovanje pri zagonu kasetnih enot s strani pooblaščenega serviserja (sam zagon stroškovno zajet pri nabavi teh) z izdelavo zapisnika o uspešnosti pretočnih in tlačnih vrednosti.</t>
  </si>
  <si>
    <t>Pripravljalna dela, zarisovanje, čiščenje cevne instalacije, tlačni preizkus, nastavitev regulacije in poskusni zagon, zaključna dela, pospravljanje in prevoz odpadkov na deponijo, ostali drobni in vezni material, ki v popisu ni zajet, obračun kot pribitek na dobavo in montažo.</t>
  </si>
  <si>
    <t>OGREVANJE IN HLAJENJE SKUPAJ</t>
  </si>
  <si>
    <t>4.1.</t>
  </si>
  <si>
    <t>Zapiranje in praznjenje dela obstoječega razvoda centralnega ogrevanja, priklop na obstoječ odcep na razdelilniku in zbiralcu, komplet s spojnim materialom.</t>
  </si>
  <si>
    <t>Dobava in montaža: protipovratne lopute z navojnimi priključki , vključno s proti prirobnico,  tesnilnim materialom.</t>
  </si>
  <si>
    <t>4.2.</t>
  </si>
  <si>
    <t>DN  20 NP10</t>
  </si>
  <si>
    <t>Lovilec nesnage za obratovalni pritisk  NP6 in temperaturo vode do 120°C, z navojnimi priključki, komplet s tesnilnim materialom.</t>
  </si>
  <si>
    <t>4.3.</t>
  </si>
  <si>
    <t>4.4.</t>
  </si>
  <si>
    <t>Pokazni bimetalni termometer s skalo, vgradno potopno tulko, komplet s tesnilnim materialom z območjem 0-120° C.</t>
  </si>
  <si>
    <t>Kroglični ventil z navojnimi spoji, vijačnim pritrdilnim materialom, ter tesnilnim materialom</t>
  </si>
  <si>
    <t>4.5.</t>
  </si>
  <si>
    <t>DN20 NP10</t>
  </si>
  <si>
    <t>Dobava in montaža:
poševnosedežni regulacijski ventil z navojnimi spoji, vijačnim pritrdilnim materialom, ter tesnilnim materialom</t>
  </si>
  <si>
    <t>4.6.</t>
  </si>
  <si>
    <r>
      <t>Dobava in montaža:
obtočna črpalka za za pretok vode do 1 m</t>
    </r>
    <r>
      <rPr>
        <vertAlign val="superscript"/>
        <sz val="11"/>
        <rFont val="Arial"/>
        <family val="2"/>
        <charset val="238"/>
      </rPr>
      <t>3</t>
    </r>
    <r>
      <rPr>
        <sz val="11"/>
        <rFont val="Arial"/>
        <family val="2"/>
        <charset val="238"/>
      </rPr>
      <t>/h, z razpoložljivim tlakom do 0,25bar, z navojnimi priključki DN20, komplet s pritrdilnim in tesnilnim materialom U=220V / 50Hz P=69W</t>
    </r>
  </si>
  <si>
    <t>4.7.</t>
  </si>
  <si>
    <t>Ustreza: GRUNDFOS tip: UPE 15-40 130</t>
  </si>
  <si>
    <t>4.8.</t>
  </si>
  <si>
    <t>Sobni termostat za vklop izklop obtočne črpalke v razdelilni omarici komplet s pritrdilnim materialom in ožičenjem.</t>
  </si>
  <si>
    <t>Dobava in montaža:
razvoda v kotlarni iz jeklene cevi izd. po DIN 2448, 2x minizirane s temeljno barvo, z varilnim, tesnilnim, in montažnim materialom, z dodatkom za razrez, vključni z varilnimi loki in reducirnimi stožci. Vključno cevna toplotna in parozaporna izolacija iz um. kavčuka tipa armstrong tip AC debeline 19mm. Površina premazana s pralnim premazom ali oblepljena s folijo.</t>
  </si>
  <si>
    <t>4.9.</t>
  </si>
  <si>
    <t>DN  15</t>
  </si>
  <si>
    <t>4.10.</t>
  </si>
  <si>
    <t>DN  20</t>
  </si>
  <si>
    <t>Dobava in montaža:
predizoliran cevovod iz večplastnih cevi iz polietilena in aluminija (PE-X/Al) za vodenje v tlaku, kot na primer proizv. UNIPIPE, v izolaciji iz penaste gume deb. 6 mm, v kolutu, spajanje s fitingi za zatiskanje, vključno s spojnimi elementi.</t>
  </si>
  <si>
    <t>4.11.</t>
  </si>
  <si>
    <t>∅26; Al-PEx ∅14x2</t>
  </si>
  <si>
    <t>4.12.</t>
  </si>
  <si>
    <t>∅28; Al-PEx ∅16x2</t>
  </si>
  <si>
    <t>4.13.</t>
  </si>
  <si>
    <r>
      <t>Dobava in montaža:
aluminijasti radiatorji za nazivni tlak NP 6 in temperaturo vode do 110</t>
    </r>
    <r>
      <rPr>
        <sz val="11"/>
        <rFont val="Calibri"/>
        <family val="2"/>
        <charset val="238"/>
      </rPr>
      <t>°</t>
    </r>
    <r>
      <rPr>
        <sz val="11"/>
        <rFont val="Arial"/>
        <family val="2"/>
        <charset val="238"/>
      </rPr>
      <t>C, višine 900mm, vključno s čepi, odzračevalnimi ventili 3/8" in tesnilnim materialom, tesnilne matice za Cu cevi. Radiatorje se dobavi pleskanje s temperaturno odporno belo emajl barvo.</t>
    </r>
  </si>
  <si>
    <t>Ustreza: proizvod AKLIMAT tip: MS</t>
  </si>
  <si>
    <t>• 3 členi; h=900mm</t>
  </si>
  <si>
    <t>4.14.</t>
  </si>
  <si>
    <t>Dobava in montaža:
radiatorski kotni ventil in radiatorsko kotno zapiralo, komplet s tesnili za Alu/plast cevi.</t>
  </si>
  <si>
    <t>4.15.</t>
  </si>
  <si>
    <t xml:space="preserve">Dobava in montaža:
radiatorska zidna konzola in držala za radiator s pritrdilnim materialom. </t>
  </si>
  <si>
    <t>4.16.</t>
  </si>
  <si>
    <t>Pripravljalna dela, izpiranje cevovodov in tlačni preizkus ob prisotnosti nadzornega organa in izdelava poročila, zaključna dela, zagon in nastavitve delovanja, pospravljanje in prevoz odpadkov na deponijo, ostali drobni in vezni material, ki v popisu ni zajet, obračun kot pribitek na dobavo in montažo.</t>
  </si>
  <si>
    <t>RADIATORSKO OGREVANJE SKUPAJ</t>
  </si>
  <si>
    <t>5.1.</t>
  </si>
  <si>
    <t>Dobava in montaža:
zunanja aluminijaste okrogla rešetka z zaščitinimi lamelami  in mrežico proti mrčesu, za montažo v spiro kanal,  komplet s pritrdilnim in tesnilnim materialom.</t>
  </si>
  <si>
    <t>Ustreza: proizvod Hidria tip: OZR -1</t>
  </si>
  <si>
    <t>5.2.</t>
  </si>
  <si>
    <t xml:space="preserve"> Ø100 </t>
  </si>
  <si>
    <t>5.3.</t>
  </si>
  <si>
    <t>Dobava in montaža:
pločevinast spiro kanal izdelanih po DIN 24145, deb. 0,6mm, zrakotesni za vzidavo, za temperature od -30 do +100°C in nadtlak do 3000Pa in pripadajočih elementov, kompletno s fazonskimi kosi, kolenskimi usmerniki, regulacijskimi loputami, tesnilnim in obešalnim materialom..</t>
  </si>
  <si>
    <t>5.4.</t>
  </si>
  <si>
    <t>Ø100</t>
  </si>
  <si>
    <t>5.5.</t>
  </si>
  <si>
    <t>5.6.</t>
  </si>
  <si>
    <t>5.7.</t>
  </si>
  <si>
    <t>Dobava in montaža:
pločevinasti spiro elementi, enakih lastnosti kot kanali, z vsem potrebnim pritrdilnim, veznim in tesnilnim materialom.</t>
  </si>
  <si>
    <t>koleno 90° Ø100</t>
  </si>
  <si>
    <t>Dobava in montaža: 
prezračevalni ventil za odvod zraka, iz jeklene pobarvane pločevine, z nastavljivim krožnikom za odpiranje in zapiranje ventila, komplet s pritrdilnim materialom.</t>
  </si>
  <si>
    <t>Ustreza: proizvod: Hidria tip: PV-1</t>
  </si>
  <si>
    <t>Dobava in montaža: 
odvodni ventilator za odvod zraka, za montažo v kanal komplet  s pripadajočim stopenjskim stikalom in pritrdilnim materialom.</t>
  </si>
  <si>
    <t>• pretok 100 m3/h</t>
  </si>
  <si>
    <t>• tlak 50 Pa</t>
  </si>
  <si>
    <t>• moč 30W</t>
  </si>
  <si>
    <t>• napetost 220V (50Hz)</t>
  </si>
  <si>
    <r>
      <t xml:space="preserve">Ustreza: </t>
    </r>
    <r>
      <rPr>
        <i/>
        <sz val="11"/>
        <rFont val="Arial"/>
        <family val="2"/>
        <charset val="238"/>
      </rPr>
      <t>proizvod Systemair tip: 100XL; 58W/230V/50Hz</t>
    </r>
  </si>
  <si>
    <t>Pripravljalna dela, zaključna dela, zagon in nastavitve delovanja, pospravljanje in prevoz odpadkov na deponijo, ostali drobni in vezni material, ki v popisu ni zajet, obračun kot pribitek na dobavo in montažo.</t>
  </si>
  <si>
    <t>PREZRAČEVANJE SKUPAJ</t>
  </si>
  <si>
    <t>Izdelava preboja v obstoječi zunanji opečnati steni debeline 33mm za vgradnjo prezračevalnega kanala,  z odvozom materiala na deponijo.</t>
  </si>
  <si>
    <t>6.1.</t>
  </si>
  <si>
    <t>6.2.</t>
  </si>
  <si>
    <t>komp</t>
  </si>
  <si>
    <t>Izdelava preboja v obstoječi zunanji opečnati steni debeline 33mm za prehod freonskega razvoda,  z odvozom materiala na deponijo.</t>
  </si>
  <si>
    <t>6.3.</t>
  </si>
  <si>
    <t>Izdelava utora v obstoječem tlaku in steni širine do 10cm, globine do 5cm za vodenje inštalacij,  z odvozom materiala na deponijo.</t>
  </si>
  <si>
    <t>POMOŽNA GRADBENA DELA SKUPAJ</t>
  </si>
  <si>
    <t xml:space="preserve">Opomba: </t>
  </si>
  <si>
    <t>Prekritje podometno vodenih vodov in obdelava prebojev se izvede v sklopu gradbenih del. Obračun po dejansko izvedenih količinah.</t>
  </si>
  <si>
    <t>POPIS DEL IN PREDIZMERE</t>
  </si>
  <si>
    <t xml:space="preserve"> </t>
  </si>
  <si>
    <t>REKAPITULACIJA</t>
  </si>
  <si>
    <t>Svetilna telesa</t>
  </si>
  <si>
    <t>Vodovni material</t>
  </si>
  <si>
    <t>Razdelilniki</t>
  </si>
  <si>
    <t>Univerzalno ožičenje</t>
  </si>
  <si>
    <t>Ostalo</t>
  </si>
  <si>
    <t>SKUPAJ brez DDV:</t>
  </si>
  <si>
    <t>1. SVETILNA TELESA</t>
  </si>
  <si>
    <t>OPOMBA</t>
  </si>
  <si>
    <t>V vseh postavkah je potrebno upoštevati:</t>
  </si>
  <si>
    <t>- transportne stroške, montažo in vgradnjo svetilk skupaj s sijalkami</t>
  </si>
  <si>
    <t xml:space="preserve">- zidarsko pomoč, drobni vezni in pritrdilni material, </t>
  </si>
  <si>
    <t>- za vse netipske elemente morajo biti izdelane delavniške risbe,</t>
  </si>
  <si>
    <t xml:space="preserve">  katere mora pred izvedbo pregledati in potrditi projektant</t>
  </si>
  <si>
    <t>Št.</t>
  </si>
  <si>
    <t>Enota</t>
  </si>
  <si>
    <t>Količina</t>
  </si>
  <si>
    <t>Cena/enoto</t>
  </si>
  <si>
    <t>Vrednost</t>
  </si>
  <si>
    <t>Meritve nivoja osvetljenosti varnostne razsvetljave s funkcionalnim preizkusom in izdaja poročila od pooblaščene institucije</t>
  </si>
  <si>
    <t xml:space="preserve">Meritve nivoja osvetljenosti notranje razsvetljave, s funkcionalnim preizkusom in izdaja poročila </t>
  </si>
  <si>
    <t>Skupaj svetilna telesa:</t>
  </si>
  <si>
    <t>2.   VODOVNI MATERIAL</t>
  </si>
  <si>
    <t>- transportne stroške</t>
  </si>
  <si>
    <t>napajanje črpalke, ventili</t>
  </si>
  <si>
    <t>vklop iz krmilnika, zaščita črpalke</t>
  </si>
  <si>
    <t>Doza z ozemljitveno zbiralko nameščena v p/o dozi dim.: 152x98x70mm, kot npr. GW 48004, za dodatno izenačevanje potencialov</t>
  </si>
  <si>
    <t>Vodnik P/F-Y za izenačevanje potenciala in povezavo kovinskih mas</t>
  </si>
  <si>
    <t>- PK200 - 200 mm</t>
  </si>
  <si>
    <t>- PK100 - 100 mm</t>
  </si>
  <si>
    <t>- PK50 - 50 mm</t>
  </si>
  <si>
    <t>Plastična instalacijska cev (RBC), položena nadometno v konstrukcijo spuščenega stropa ter podometno v pregradne stene, komplet z razvodnimi dozami in pritrdilnim materialom</t>
  </si>
  <si>
    <t>Pregibna zaščitna plastificirana cev (Euroflex), položena nadometno (n/o) za priklop strojev, avtomatike in periferne opreme, z uvodnicami in pritrdilnim materialom</t>
  </si>
  <si>
    <t>- osnovni del bele barve, dolžine 2m</t>
  </si>
  <si>
    <t>- pokrov, dolžine 2m</t>
  </si>
  <si>
    <t>- pregrada, dolžine 2m</t>
  </si>
  <si>
    <t>- notranje koleno</t>
  </si>
  <si>
    <t>- zunanje koleno bele barve</t>
  </si>
  <si>
    <t>- ravninsko L koleno bele barve</t>
  </si>
  <si>
    <t>- ravninsko T koleno bele barve</t>
  </si>
  <si>
    <t>- spojni element</t>
  </si>
  <si>
    <t>par</t>
  </si>
  <si>
    <t>- končni element</t>
  </si>
  <si>
    <t>- montaža</t>
  </si>
  <si>
    <t>Razvodna p/o plastična doza</t>
  </si>
  <si>
    <t>- 118x96x70mm, kot npr. GW 48003</t>
  </si>
  <si>
    <t>- 152x98x70mm, kot npr. GW 48004</t>
  </si>
  <si>
    <t>Razvodna n/o plastična doza z uvodnicami</t>
  </si>
  <si>
    <t>- 100x100x50 mm, kot npr. GW 44024</t>
  </si>
  <si>
    <t>IR detekor gibanja za prižiganje razsvetljave, za montažo v p/o dozo, 230V, 10A, kot zaznavanja minimalno 180°, doseg 0..8m, s časovno nastavljivim zakasnjenim izklopom (1sekunda - 8 minut), svetlobni senzor (3-1000 lx), možnost pokrivanja posameznih območij leče - kot npr. Argus 180 UP - MTN575544 (Schneider Electric), z p/o dozo (GW 24203), nosilni okvir (GW 32402),  okrasni okvir (GW 32002) bele barve</t>
  </si>
  <si>
    <t>IR detekor gibanja za prižiganje razsvetljave, stropne izvedbe, 230V, 10A, kot zaznavanja 360°, doseg 0..3,7m, s časovno nastavljivim zakasnjenim izklopom (1sekunda - 8 minut), svetlobni senzor (3-1000 lx), možnost pokrivanja posameznih območij leče, montiran na strop, kot npr. Argus Standard 360 (Schneider Electric)</t>
  </si>
  <si>
    <t>Stikalna kombinacija kot npr. Playbus (Gewiss) bele barve, 230V, 16A, p/o, z dozo (GW 24207), sestavljena iz:</t>
  </si>
  <si>
    <t>- 1x navadno stikalo (GW 30001), nosilni okvir (GW 32401), okrasni okvir (GW 32021) bele barve</t>
  </si>
  <si>
    <t>- 1x navadno stikalo z lučko (GW 30003), nosilni okvir (GW 32401), okrasni okvir (GW 32021) bele barve</t>
  </si>
  <si>
    <t>- 1x izmenično stikalo (GW 30011),  nosilni okvir (GW 32401), okrasni okvir (GW 32021) bele barve</t>
  </si>
  <si>
    <t>- 1x navadno stikalo (GW 30001), 1x izmenično stikalo (GW 30011), nosilni okvir (GW 32402), okrasni okvir (GW 32022) bele barve</t>
  </si>
  <si>
    <t>- 1x navadno stikalo (GW 30001), 1x tipkalo (GW 30021), nosilni okvir (GW 32402), okrasni okvir (GW 32022) bele barve</t>
  </si>
  <si>
    <t>Vtičniška kombinacija kot npr. Playbus (Gewiss) bele barve, 230V, 16A, p/o, z dozo (GW 2427), vtičnica opremljena z nalepko z oznako stikalnega bloka in tokokroga iz katerega se napaja, sestavljena iz:</t>
  </si>
  <si>
    <t>- 1x vtičnica (GW 30211), nosilni okvir (GW 32402),  okrasni okvir (GW 32022) bele barve</t>
  </si>
  <si>
    <t>Vtičnica kot npr. Elba, 230V, 16A, z dozo za parapetni kanal z nosilnim okvirjem in okrasnim okvirjem bele barve, z nalepko z oznako razdelilnika in tokokroga iz katerega se napaja, sestavljena iz:</t>
  </si>
  <si>
    <t>- 2x vtičnica</t>
  </si>
  <si>
    <t>- 2x vtičnica UPS - rdeča</t>
  </si>
  <si>
    <t xml:space="preserve">- 3x vtičnica </t>
  </si>
  <si>
    <t>Fiksna priključnica 230V,16A, n/o z dozo, z nalepko z oznako stikalnega bloka in tokokroga iz katerega se napaja</t>
  </si>
  <si>
    <t>Nepredvidena dela z vpisom v gradbeni dnevnik in po potrditvi nadzora, investitorja</t>
  </si>
  <si>
    <t>%</t>
  </si>
  <si>
    <t>Priklop električnega pisoarja z elektromagnetnim ventilom do funkcionalnega delovanja</t>
  </si>
  <si>
    <t>Priklop zunanje enote multisplit klimatske naprave in medsebojna povezava zunanje in štirih notranjih enot do funkcionalnega delovanja</t>
  </si>
  <si>
    <t>Priklop ventilatorja s stikalom  do funkcionalnega delovanja</t>
  </si>
  <si>
    <t>Priklop rekuperatorja zraka na izvor električnega napajanja do funkcionalnega delovanja</t>
  </si>
  <si>
    <t xml:space="preserve">Električne meritve in nastavitve električnih zaščitnih parametrov za  strojne naprave s funkcionalnim preizkusom in izdaja poročila </t>
  </si>
  <si>
    <t>Električne meritve zaščite proti električnemu udaru in ozemljitev z izdelavo vseh merilnih protokolov</t>
  </si>
  <si>
    <t>Skupaj vodovni material:</t>
  </si>
  <si>
    <t>3.   RAZDELILNIK</t>
  </si>
  <si>
    <t>- transportne stroške, montažo in vgradnjo,</t>
  </si>
  <si>
    <t xml:space="preserve">- manipulativne stroške, zidarsko pomoč, drobni vezni in pritrdilni material,                                                                                                                                                           </t>
  </si>
  <si>
    <t>- glavno bremensko ločilno stikalo za vgradnjo na DIN letev, In=40A, kontaktni sklop 3x (0-1), z indikacijo položaja kontakta, kot npr. SV340 (Eti)</t>
  </si>
  <si>
    <t>- tokovno zaščitno stikalo na diferenčni tok, štiripolno, kot npt. EFI-4 40A/300 mA (Eti)</t>
  </si>
  <si>
    <t>- tokovno zaščitno stikalo na diferenčni tok, dvopolno, kot npt. EFI-2 40A/30 mA (Eti)</t>
  </si>
  <si>
    <t>- instalacijski odklopnik, 230V, Icu = 10 kA, enopolni, kot npr. ETIMAT11 C20A</t>
  </si>
  <si>
    <t>- instalacijski odklopnik, 230V, Icu = 10 kA, enopolni, kot npr. ETIMAT11 C16A</t>
  </si>
  <si>
    <t>- instalacijski odklopnik, 230V, Icu = 10 kA, enopolni, kot npr. ETIMAT11 C10A</t>
  </si>
  <si>
    <t>- instalacijski odklopnik, 230V, Icu = 10 kA, enopolni, kot npr. ETIMAT11 B10A</t>
  </si>
  <si>
    <t>- zaščitno stikalo na diferenčni tok z nadtokovno zaščito, dvopolno, kot npr. KZS 2M 16A/30 mA (Eti)</t>
  </si>
  <si>
    <t>- zaščitno stikalo na diferenčni tok z nadtokovno zaščito, dvopolno, kot npt. KZS 2M 6A/30 mA (Eti)</t>
  </si>
  <si>
    <t>- krmilno stikalo za vgradnjo na DIN letev, In=16A, kontaktni sklop 1x (0-1), kot npr. SV116 (Eti)</t>
  </si>
  <si>
    <t>- sistem vrstnih sponk N in PE</t>
  </si>
  <si>
    <t>- ožičenje razdelilnika, opremljenega z napisnimi ploščicami opreme razdelilnika in kablov, pritrdilnim in ostalim drobnim materialom, izdelavo tripolnih načrtov, predajo dokumentacije, meritev in certifikatov za ta razdelilnik</t>
  </si>
  <si>
    <t>R N</t>
  </si>
  <si>
    <t>Skupaj razdelilnik:</t>
  </si>
  <si>
    <t>4.   UNIVERZALNO OŽIČENJE</t>
  </si>
  <si>
    <t>Komunikacijsko omarica (vozlišče) K.O. - 19" kovinska zidna komunikacijska omara višine 9HE, dim. (šxgxh): 600x400x465 mm, s steklenimi vrati opremljenimi s ključavnico spredaj,  ožičena in preiskušana, z vgrajenimi sledečimi elementi:</t>
  </si>
  <si>
    <t>- 19" ISDN/telefonski delilni panel 25xRJ45 CAT 3, z držali za montažo in pritrditvenim kompletom</t>
  </si>
  <si>
    <t>- 19" UTP delilni panel 24xRJ45,CAT 5E izvlečni</t>
  </si>
  <si>
    <t>- 19" urejevalnik kablov (organizator ožičenja) s pokrovom</t>
  </si>
  <si>
    <t>- panel z ventilatorjem in termostatom</t>
  </si>
  <si>
    <t>- 19'' polica 400mm, nosilnosti do 12 kg</t>
  </si>
  <si>
    <t>- 19" panel z vtičnicami - 7x230V AC s prenapetostno zaščito 3. stopnje</t>
  </si>
  <si>
    <t>- 19" panel s svetilko 8W s  stikalom</t>
  </si>
  <si>
    <t>- zaključevanje telefonskih paric na krone letvicah</t>
  </si>
  <si>
    <t>- zaključevanje UTP kablov CAT 5E na panelu in vtičnici</t>
  </si>
  <si>
    <t>- meritve bakrenih povezav, testiranje in označevanje priključkov in panelov</t>
  </si>
  <si>
    <t>- povezovalni kabel RJ45-RJ45, CAT 5E,  dolžine 0,6m</t>
  </si>
  <si>
    <t>- povezovalni kabel RJ45-RJ45, CAT 5E, dolžine 1,5m</t>
  </si>
  <si>
    <t>- povezovalni kabel IDC-RJ45, CAT 3, dolžine 0,6m</t>
  </si>
  <si>
    <t>- napisi, oznake, obročkanje kablov, drobni material</t>
  </si>
  <si>
    <t>Vtičnica 2x RJ45 CAT 5E, kot npr. Elba, z dozo za parapetni kanal, poševnim izpustom,  protiprašnim pokrovčkom in nalepko z oznako komunikacijskega vozlišča in panela, ki mu pripada</t>
  </si>
  <si>
    <t>Vtičnica 1x RJ45 UTP CAT5E (GW20271), kot npr. System (Gewiss), n/o z dozo (GW 22471), nosilni okvir (GW 24201),  okrasni okvir (GW 22101) bele barve, vtičnica opremljena s protiprašnim pokrovčkom in nalepko z oznako komunikacijskega vozlišča in panela, ki mu pripada</t>
  </si>
  <si>
    <t>Komunikacijski kabel UTP 4x2x24 AWG CAT 5E (LSHF),uvlečen v  instalacijske cevi ter položen na kabelske police</t>
  </si>
  <si>
    <t>Meritve pasivnega dela ožičenja morajo biti izvedene v skladu z veljavnimi standardi določene kategorije pasivnih povezav. Meritve je potrebno izvajati z certificiranim instrumentom. Naročniku izvajalec preda rezultate meritev v pisni ali elektronski obliki.</t>
  </si>
  <si>
    <t>Skupaj univerzalno ožičenje:</t>
  </si>
  <si>
    <t>VGA vtikač...........................................22</t>
  </si>
  <si>
    <t>WAP točka............................................4</t>
  </si>
  <si>
    <t>Vtic_po_1x_RJ45..........................2</t>
  </si>
  <si>
    <t>Vtic_po_2x_RJ45.........................8</t>
  </si>
  <si>
    <t>Vtic_po_3x_RJ45.........................8</t>
  </si>
  <si>
    <t>Vtic_no_2x_RJ45.....................4</t>
  </si>
  <si>
    <t>A_Intra - talna doza 6M 2xRJ45 + 3x230.................7</t>
  </si>
  <si>
    <t>A_Intra - parapetni stebriček - 4xRJ45 + 6x230V......3</t>
  </si>
  <si>
    <t>Vtic_PARAPET_2x_RJ45.................................67</t>
  </si>
  <si>
    <t>5.   OSTALO</t>
  </si>
  <si>
    <t>Projektantski nadzor električnih napeljav</t>
  </si>
  <si>
    <t>ur</t>
  </si>
  <si>
    <t>Priprava podlog z vrisanimi instalacijami za izdelavo projekta izvedenih del električnih napeljav (PID)</t>
  </si>
  <si>
    <t>Predaja vseh atestov, potrdil o meritvah , zapisnikov in predpisanih izjav ter ostale tehnične dokumentacije za vgrajen material,         napeljave,naprave in opremo tega objekta komplet z ustreznim šolanjem osebja najemnika</t>
  </si>
  <si>
    <t>Manipulativni stroški, priprava materiala in del (glede na celotno investicijo)</t>
  </si>
  <si>
    <t>Skupaj ostalo:</t>
  </si>
  <si>
    <t>SKUPAJ VSA DELA Z DDV</t>
  </si>
  <si>
    <t>Investitor:</t>
  </si>
  <si>
    <t>MESTNA OBČINA NOVA GORICA</t>
  </si>
  <si>
    <t>Trg Edvarda Kardelja 1</t>
  </si>
  <si>
    <t>5000 NOVA GORICA</t>
  </si>
  <si>
    <t>Naročnik:</t>
  </si>
  <si>
    <t>Objekt :</t>
  </si>
  <si>
    <t>Zadeva:</t>
  </si>
  <si>
    <t>00106MT-MM</t>
  </si>
  <si>
    <t>ZELIŠČNI CENTER GRGARSKE RAVNE</t>
  </si>
  <si>
    <t>POPIS DEL Z STROŠKOVNO OCENO</t>
  </si>
  <si>
    <t>Št. Proj.</t>
  </si>
  <si>
    <t>dobava in vgradnja 20 cm izolacije(steklena volna), parne zapore in knauf plošč  pod leseno streho (delno tudi nad obstoječim delom)</t>
  </si>
  <si>
    <t>izvedba odprtine za vrata v knauf steni</t>
  </si>
  <si>
    <t>dobava in polaganje talne keramike gres, polaganje klasično, fugirane z elastično vodotesno fugirno maso deb.0,8 cm dim. 30*30 cm - cenovni razred do 15,00 EUR</t>
  </si>
  <si>
    <t xml:space="preserve">dobava in montaža steklenih predelnih sten sistem PANORAMA 100 mm, enojno steklo, vidni profili barvani v RAL9006, stekla so kaljena prozorna 10 mm, vratni podboji so aluminijasti, okovje standard, vratna krila prozorno kaljeno steklo 10 mm </t>
  </si>
  <si>
    <t>stena dim. 307*250, 
stena dim. 348*250 cm s krilnimi vrati, 
stena 344*250 cm s krilnimi vrati, 
stena 417*250 cm s krilnimi vrati</t>
  </si>
  <si>
    <t>Predračun št.:_____________</t>
  </si>
  <si>
    <t>REKAPITULACIJA STROJNIH INSTALACIJ</t>
  </si>
  <si>
    <t>vrednost z DDV</t>
  </si>
  <si>
    <t>(5 % od predračunske vrednosti 1.1 - 1.19)</t>
  </si>
  <si>
    <t>(5 % od predračunske vrednosti 2.1 - 2.14)</t>
  </si>
  <si>
    <t>(5 % od predračunske vrednosti 3.1 - 3.8)</t>
  </si>
  <si>
    <t>(5 % od predračunske vrednosti 4.1 - 4.15)</t>
  </si>
  <si>
    <t xml:space="preserve"> odcep Ø100</t>
  </si>
  <si>
    <t>(5 % od predračunske vrednosti 5.1 - 5.6)</t>
  </si>
  <si>
    <r>
      <t xml:space="preserve">dobava in montaža notranjih krilnih vrat: </t>
    </r>
    <r>
      <rPr>
        <sz val="11"/>
        <rFont val="Calibri"/>
        <family val="2"/>
        <scheme val="minor"/>
      </rPr>
      <t xml:space="preserve">vratno krilo brazdano, furnirano, lesen podboj,  klasična nasadila </t>
    </r>
    <r>
      <rPr>
        <sz val="11"/>
        <rFont val="Calibri"/>
        <family val="2"/>
        <charset val="238"/>
        <scheme val="minor"/>
      </rPr>
      <t>,ključavnica tiha, dvodelna kljuka mat krom, deb. Sten do 15 cm-50 cm</t>
    </r>
  </si>
  <si>
    <t>80/210 cilindrična ključavanica</t>
  </si>
  <si>
    <t>70/210 wc ključavnica, ALU rešetka</t>
  </si>
  <si>
    <r>
      <t>Svetilka varnostne razsvetljave v pripravnem stiku</t>
    </r>
    <r>
      <rPr>
        <sz val="11"/>
        <color theme="1"/>
        <rFont val="Calibri"/>
        <family val="2"/>
        <charset val="238"/>
        <scheme val="minor"/>
      </rPr>
      <t xml:space="preserve">, čas autonomije 1h, s funkcijo samodiagnostike, narejena iz umetne mase, lokalnim Ni-CD akumulatorjem in 11W kompaktno fluo sijalko, zaščitne stopnje IP40, z dozo za vgradnjo v spuščen strop - kot npr.  </t>
    </r>
    <r>
      <rPr>
        <b/>
        <i/>
        <sz val="10"/>
        <rFont val="Arial CE"/>
        <charset val="238"/>
      </rPr>
      <t>STAR 11W-1h O-EL20A (Cooper Menvier)</t>
    </r>
    <r>
      <rPr>
        <i/>
        <sz val="10"/>
        <rFont val="Arial CE"/>
        <charset val="238"/>
      </rPr>
      <t/>
    </r>
  </si>
  <si>
    <r>
      <t>Svetilka varnostne razsvetljave v pripravnem stiku</t>
    </r>
    <r>
      <rPr>
        <sz val="11"/>
        <color theme="1"/>
        <rFont val="Calibri"/>
        <family val="2"/>
        <charset val="238"/>
        <scheme val="minor"/>
      </rPr>
      <t xml:space="preserve">, čas autonomije 1h, narejena iz umetne mase, lokalnim Ni-CD akumulatorjem in 8W kompaktno fluo sijalko, zaščitne stopnje IP40, z dozo za vgradnjo v spuščen strop  - kot npr.  </t>
    </r>
    <r>
      <rPr>
        <b/>
        <i/>
        <sz val="10"/>
        <rFont val="Arial CE"/>
        <charset val="238"/>
      </rPr>
      <t>STAR 8W-1h O-EL20 (Cooper Menvier)</t>
    </r>
    <r>
      <rPr>
        <i/>
        <sz val="10"/>
        <rFont val="Arial CE"/>
        <charset val="238"/>
      </rPr>
      <t xml:space="preserve">, z difuzorjem s piktogramom za označitev smeri izhoda </t>
    </r>
    <r>
      <rPr>
        <b/>
        <i/>
        <sz val="10"/>
        <rFont val="Arial CE"/>
        <charset val="238"/>
      </rPr>
      <t>0-EL20-PS</t>
    </r>
  </si>
  <si>
    <r>
      <t>Nadgradna svetilka za montažo nad ogledalo</t>
    </r>
    <r>
      <rPr>
        <sz val="11"/>
        <color theme="1"/>
        <rFont val="Calibri"/>
        <family val="2"/>
        <charset val="238"/>
        <scheme val="minor"/>
      </rPr>
      <t xml:space="preserve">, ohišje iz polikarbonata sive barve, opalni difuzor, zaščite IP44, z elektronsko predstikalno napravo (EB) in mini stikalom, s sijalko 24W T16 G5 - kot npr. </t>
    </r>
    <r>
      <rPr>
        <b/>
        <i/>
        <sz val="10"/>
        <rFont val="Arial CE"/>
        <charset val="238"/>
      </rPr>
      <t>MANDI 1x24W T16 G5 EB (Thorn)</t>
    </r>
  </si>
  <si>
    <r>
      <t xml:space="preserve">Vgradna svetilka - spot komponenta z dianmičnim karakterjem, ohišje in okvir iz jeklene pločevine, obroč iz tlačnega aluminija,  orientacija svetlobe v horizontalni in vertikalni smeri ±35° / ±35° zahvaljujoč dvojnemu asimetrične vpetju, dimenzije 198x198 mm, zaščite IP20, s halogensko žarnico 1x75W QR-111 G53 12V, kot npr. - </t>
    </r>
    <r>
      <rPr>
        <b/>
        <i/>
        <sz val="10"/>
        <rFont val="Arial CE"/>
        <charset val="238"/>
      </rPr>
      <t xml:space="preserve">HUNTER SPOT RVS1 1x75W QR111 G53 12V 45° (Intra), </t>
    </r>
    <r>
      <rPr>
        <sz val="11"/>
        <color theme="1"/>
        <rFont val="Calibri"/>
        <family val="2"/>
        <charset val="238"/>
        <scheme val="minor"/>
      </rPr>
      <t xml:space="preserve"> elektronski transformator za QR111 halogenske žarnice 105VA 230/12V AC</t>
    </r>
  </si>
  <si>
    <r>
      <t xml:space="preserve">Dekorativna vgradna svetilka spot komponenta, ohišje iz tlačnega aluminija bele barve,  nagib optičnega dela - 30° v vertikalni osi, aluminijasti reflektor, s halogensko žarnico 1x35W QR-111 G53 - kot npr. </t>
    </r>
    <r>
      <rPr>
        <b/>
        <i/>
        <sz val="10"/>
        <rFont val="Arial CE"/>
        <charset val="238"/>
      </rPr>
      <t xml:space="preserve">RUWEN 140 1x35W QR111 G53 (Intra) </t>
    </r>
    <r>
      <rPr>
        <sz val="11"/>
        <color theme="1"/>
        <rFont val="Calibri"/>
        <family val="2"/>
        <charset val="238"/>
        <scheme val="minor"/>
      </rPr>
      <t xml:space="preserve">skupaj z elektronskim transformatorjem za QR111 halogenske žarnice </t>
    </r>
    <r>
      <rPr>
        <b/>
        <i/>
        <sz val="10"/>
        <rFont val="Arial CE"/>
        <charset val="238"/>
      </rPr>
      <t>105VA 230/12V</t>
    </r>
  </si>
  <si>
    <r>
      <t>Dekorativna vgradna kvadratna zaprta stropna svetilka - downlight - ohišje iz polikarbonata, optika - aluminijasti zrcalni parabolični reflektor, okrasni okvir iz polikarbonata, dimenzije</t>
    </r>
    <r>
      <rPr>
        <sz val="11"/>
        <color theme="1"/>
        <rFont val="Calibri"/>
        <family val="2"/>
        <charset val="238"/>
        <scheme val="minor"/>
      </rPr>
      <t xml:space="preserve"> 235x235 mm,  zaščite IP20,  z elektronsko predstikalno napravo (EB), s kompaktnima sijalkama 26W TC-DE G24q-3 - kot npr. </t>
    </r>
    <r>
      <rPr>
        <b/>
        <i/>
        <sz val="10"/>
        <rFont val="Arial CE"/>
        <charset val="238"/>
      </rPr>
      <t>NITOR RV-PH 2x26W TC-DE G24q-3 EB  (Intra)</t>
    </r>
  </si>
  <si>
    <r>
      <t>Dekorativna vgradna okrogla zaprta stropna svetilka - downlight - ohišje iz polikarbonata, optika - visokosijajni gladki aluminijasti reflektor, okrasni okvir iz polikarbonata z vgrajenim steklom, delno satinirano, dimenzije</t>
    </r>
    <r>
      <rPr>
        <sz val="11"/>
        <color theme="1"/>
        <rFont val="Calibri"/>
        <family val="2"/>
        <charset val="238"/>
        <scheme val="minor"/>
      </rPr>
      <t xml:space="preserve"> 235x235 mm,  zaščite IP44,  z elektronsko predstikalno napravo (EB), s kompaktnima sijalkama 18W TC-DE G24q-2 - kot npr. </t>
    </r>
    <r>
      <rPr>
        <b/>
        <i/>
        <sz val="10"/>
        <rFont val="Arial CE"/>
        <charset val="238"/>
      </rPr>
      <t>NARRO RV-OL 2x18W TC-DE G24q-2 EB + GL-SI IP44 (Intra)</t>
    </r>
  </si>
  <si>
    <r>
      <t>Dekorativna vgradna okrogla zaprta stropna svetilka - downlight - ohišje iz polikarbonata, optika - visokosijajni gladki aluminijasti reflektor, okrasni okvir iz polikarbonata z vgrajenim steklom, delno satinirano, dimenzije</t>
    </r>
    <r>
      <rPr>
        <sz val="11"/>
        <color theme="1"/>
        <rFont val="Calibri"/>
        <family val="2"/>
        <charset val="238"/>
        <scheme val="minor"/>
      </rPr>
      <t xml:space="preserve"> 235x235 mm,  zaščite IP44,  z elektronsko predstikalno napravo (EB), s kompaktno sijalko 18W TC-DE G24q-2 - kot npr. </t>
    </r>
    <r>
      <rPr>
        <b/>
        <i/>
        <sz val="10"/>
        <rFont val="Arial CE"/>
        <charset val="238"/>
      </rPr>
      <t>NARRO RV-OL 1x18W TC-DE G24q-2 EB + GL-SI IP44 (Intra)</t>
    </r>
  </si>
  <si>
    <r>
      <t>Dekorativna vgradna kvadratna zaprta stropna svetilka - downlight - ohišje iz polikarbonata, optika - visokosijajni gladki aluminijasti reflektor, zaščitni difuzor iz polikarbonata, dimenzije</t>
    </r>
    <r>
      <rPr>
        <sz val="11"/>
        <color theme="1"/>
        <rFont val="Calibri"/>
        <family val="2"/>
        <charset val="238"/>
        <scheme val="minor"/>
      </rPr>
      <t xml:space="preserve"> </t>
    </r>
    <r>
      <rPr>
        <sz val="10"/>
        <rFont val="Symbol"/>
        <family val="1"/>
        <charset val="2"/>
      </rPr>
      <t>f</t>
    </r>
    <r>
      <rPr>
        <sz val="11"/>
        <color theme="1"/>
        <rFont val="Calibri"/>
        <family val="2"/>
        <charset val="238"/>
        <scheme val="minor"/>
      </rPr>
      <t xml:space="preserve">235 mm,  zaščite IP44,  z elektronsko predstikalno napravo (EB), s kompaktnima sijalkama 18W TC-DE G24q-2 - kot npr. </t>
    </r>
    <r>
      <rPr>
        <b/>
        <i/>
        <sz val="10"/>
        <rFont val="Arial CE"/>
        <charset val="238"/>
      </rPr>
      <t>NARRO RV-OL 2x18W TC-DE G24q-2 EB + PC difuzor IP44 (Intra)</t>
    </r>
  </si>
  <si>
    <r>
      <t>Dekorativna vgradna kvadratna zaprta stropna svetilka - downlight - ohišje iz polikarbonata, optika - visokosijajni gladki aluminijasti reflektor, zaščitni difuzor iz polikarbonata, dimenzije</t>
    </r>
    <r>
      <rPr>
        <sz val="11"/>
        <color theme="1"/>
        <rFont val="Calibri"/>
        <family val="2"/>
        <charset val="238"/>
        <scheme val="minor"/>
      </rPr>
      <t xml:space="preserve"> 235x235 mm,  zaščite IP44,  z elektronsko predstikalno napravo (EB), s kompaktno sijalko 18W TC-DE G24q-2 - kot npr. </t>
    </r>
    <r>
      <rPr>
        <b/>
        <i/>
        <sz val="10"/>
        <rFont val="Arial CE"/>
        <charset val="238"/>
      </rPr>
      <t>NARR0 RV-OL 1x18W TC-DE G24q-2 EB + PC difuzor IP44 (Intra)</t>
    </r>
  </si>
  <si>
    <r>
      <t>Dekorativna vgradna svetilka, ohišje iz krivljene dekapirane belo obarvane jeklene pločevine, barvana elektrostatično praškasto, UV  stabilizirana, optika - dvojna (vzdolžna in prečna) "dark" parabolična optika, zrcalni aluminij visoke odbojnosti, zgoraj zaprte lamele, visok izkoristek, zaščite IP20, z elektronsko predstikalno napravo (EB), s sijalkama 54W T16 G5</t>
    </r>
    <r>
      <rPr>
        <sz val="11"/>
        <color theme="1"/>
        <rFont val="Calibri"/>
        <family val="2"/>
        <charset val="238"/>
        <scheme val="minor"/>
      </rPr>
      <t xml:space="preserve"> - kot npr. </t>
    </r>
    <r>
      <rPr>
        <b/>
        <i/>
        <sz val="10"/>
        <rFont val="Arial CE"/>
        <charset val="238"/>
      </rPr>
      <t>BASIC 101 DP 2x54W / 297 T16 G5 EB (Intra)</t>
    </r>
  </si>
  <si>
    <r>
      <t xml:space="preserve">Viseča svetilka, ohišje iz aluminijastega profila srebrno sive barve, optika - dvojna (vzdolžna in prečna) "dark" parabolična optika, zrcalni aluminij visoke odbojnosti, zaščite IP20, z regulacijsko elektronsko dušilko (DEB), </t>
    </r>
    <r>
      <rPr>
        <sz val="11"/>
        <color theme="1"/>
        <rFont val="Calibri"/>
        <family val="2"/>
        <charset val="238"/>
        <scheme val="minor"/>
      </rPr>
      <t xml:space="preserve">s sijalkama 49W T5 - kot npr. </t>
    </r>
    <r>
      <rPr>
        <b/>
        <i/>
        <sz val="10"/>
        <rFont val="Arial CE"/>
        <charset val="238"/>
      </rPr>
      <t>ILUS S HDP DI 2x49W T5 DEB  (Intra)</t>
    </r>
    <r>
      <rPr>
        <sz val="11"/>
        <color theme="1"/>
        <rFont val="Calibri"/>
        <family val="2"/>
        <charset val="238"/>
        <scheme val="minor"/>
      </rPr>
      <t>, z vešalnim priborom maksimalne dolžine 1,5m in napajalnim kablom s stropno rozeto</t>
    </r>
  </si>
  <si>
    <r>
      <t xml:space="preserve">Viseča svetilka, ohišje iz aluminijastega profila srebrno sive barve, optika - dvojna (vzdolžna in prečna) "dark" parabolična optika, zrcalni aluminij visoke odbojnosti, zaščite IP20, z regulacijsko elektronsko dušilko (DEB), </t>
    </r>
    <r>
      <rPr>
        <sz val="11"/>
        <color theme="1"/>
        <rFont val="Calibri"/>
        <family val="2"/>
        <charset val="238"/>
        <scheme val="minor"/>
      </rPr>
      <t xml:space="preserve">s sijalkama 54W T5 - kot npr. </t>
    </r>
    <r>
      <rPr>
        <b/>
        <i/>
        <sz val="10"/>
        <rFont val="Arial CE"/>
        <charset val="238"/>
      </rPr>
      <t>ILUS S HDP DI 2x54W T5 DEB  (Intra)</t>
    </r>
    <r>
      <rPr>
        <sz val="11"/>
        <color theme="1"/>
        <rFont val="Calibri"/>
        <family val="2"/>
        <charset val="238"/>
        <scheme val="minor"/>
      </rPr>
      <t>, z vešalnim priborom maksimalne dolžine 1,5m in napajalnim kablom s stropno rozeto</t>
    </r>
  </si>
  <si>
    <r>
      <t xml:space="preserve">Viseča svetilka, ohišje iz aluminijastega profila srebrno sive barve, opalni polikarbonatni difuzor za direktne in stranske indirektne komponente,  satiniran parabolični aluminijasti odsevnik (direkt), satiniran asimetrični parabolični odsevnik (indirekt), zaščite IP20, z regulacijsko elektronsko dušilko (DEB), </t>
    </r>
    <r>
      <rPr>
        <sz val="11"/>
        <color theme="1"/>
        <rFont val="Calibri"/>
        <family val="2"/>
        <charset val="238"/>
        <scheme val="minor"/>
      </rPr>
      <t xml:space="preserve">s sijalkami 39W T5 - kot npr. </t>
    </r>
    <r>
      <rPr>
        <b/>
        <i/>
        <sz val="10"/>
        <rFont val="Arial CE"/>
        <charset val="238"/>
      </rPr>
      <t>ILUS S GL D-IS 2+4x39W T5 DEB  (Intra)</t>
    </r>
    <r>
      <rPr>
        <sz val="11"/>
        <color theme="1"/>
        <rFont val="Calibri"/>
        <family val="2"/>
        <charset val="238"/>
        <scheme val="minor"/>
      </rPr>
      <t>, z vešalnim priborom maksimalne dolžine 1,5m in napajalnim kablom s stropno rozeto</t>
    </r>
  </si>
  <si>
    <r>
      <t>Kronsko vrtanje AB stene oziroma stropa -</t>
    </r>
    <r>
      <rPr>
        <sz val="10"/>
        <rFont val="Symbol"/>
        <family val="1"/>
        <charset val="2"/>
      </rPr>
      <t>f</t>
    </r>
    <r>
      <rPr>
        <sz val="10"/>
        <rFont val="Arial"/>
        <family val="2"/>
        <charset val="238"/>
      </rPr>
      <t>32mm, globine do 300mm</t>
    </r>
  </si>
  <si>
    <r>
      <t>Kronsko vrtanje AB stene oziroma stropa -</t>
    </r>
    <r>
      <rPr>
        <sz val="10"/>
        <rFont val="Symbol"/>
        <family val="1"/>
        <charset val="2"/>
      </rPr>
      <t>f</t>
    </r>
    <r>
      <rPr>
        <sz val="10"/>
        <rFont val="Arial"/>
        <family val="2"/>
        <charset val="238"/>
      </rPr>
      <t>102mm, globine do 300mm</t>
    </r>
  </si>
  <si>
    <r>
      <t xml:space="preserve">2-prekatni kovinski parapetni kanal iz elektrocinkane jeklene pločevine, praškasto obarvan (bela barva - RAL 9010), dimenzij: 132x72 mm - kot npr. </t>
    </r>
    <r>
      <rPr>
        <b/>
        <i/>
        <sz val="10"/>
        <rFont val="Arial CE"/>
        <charset val="238"/>
      </rPr>
      <t>AT 132/72 (Elba)</t>
    </r>
    <r>
      <rPr>
        <sz val="11"/>
        <color theme="1"/>
        <rFont val="Calibri"/>
        <family val="2"/>
        <charset val="238"/>
        <scheme val="minor"/>
      </rPr>
      <t>, komplet s pritrdilnim materialom ter ozemljitvijo, sestavljene iz:</t>
    </r>
  </si>
  <si>
    <r>
      <t xml:space="preserve">- </t>
    </r>
    <r>
      <rPr>
        <sz val="10"/>
        <rFont val="Symbol"/>
        <family val="1"/>
        <charset val="2"/>
      </rPr>
      <t></t>
    </r>
    <r>
      <rPr>
        <sz val="11"/>
        <color theme="1"/>
        <rFont val="Calibri"/>
        <family val="2"/>
        <charset val="238"/>
        <scheme val="minor"/>
      </rPr>
      <t xml:space="preserve"> 28 mm</t>
    </r>
  </si>
  <si>
    <r>
      <t xml:space="preserve">- </t>
    </r>
    <r>
      <rPr>
        <sz val="10"/>
        <rFont val="Symbol"/>
        <family val="1"/>
        <charset val="2"/>
      </rPr>
      <t></t>
    </r>
    <r>
      <rPr>
        <sz val="11"/>
        <color theme="1"/>
        <rFont val="Calibri"/>
        <family val="2"/>
        <charset val="238"/>
        <scheme val="minor"/>
      </rPr>
      <t xml:space="preserve"> 22 mm</t>
    </r>
  </si>
  <si>
    <r>
      <t xml:space="preserve">- </t>
    </r>
    <r>
      <rPr>
        <sz val="10"/>
        <rFont val="Symbol"/>
        <family val="1"/>
        <charset val="2"/>
      </rPr>
      <t></t>
    </r>
    <r>
      <rPr>
        <sz val="10"/>
        <rFont val="Arial"/>
        <family val="2"/>
        <charset val="238"/>
      </rPr>
      <t xml:space="preserve"> 16 (21) mm</t>
    </r>
  </si>
  <si>
    <r>
      <t xml:space="preserve">- </t>
    </r>
    <r>
      <rPr>
        <sz val="10"/>
        <rFont val="Symbol"/>
        <family val="1"/>
        <charset val="2"/>
      </rPr>
      <t></t>
    </r>
    <r>
      <rPr>
        <sz val="10"/>
        <rFont val="Arial"/>
        <family val="2"/>
        <charset val="238"/>
      </rPr>
      <t xml:space="preserve"> 23 (28,5) mm</t>
    </r>
  </si>
  <si>
    <r>
      <t xml:space="preserve">- </t>
    </r>
    <r>
      <rPr>
        <sz val="10"/>
        <rFont val="Symbol"/>
        <family val="1"/>
        <charset val="2"/>
      </rPr>
      <t></t>
    </r>
    <r>
      <rPr>
        <sz val="10"/>
        <rFont val="Arial"/>
        <family val="2"/>
        <charset val="238"/>
      </rPr>
      <t xml:space="preserve"> 32/24,3 mm</t>
    </r>
  </si>
  <si>
    <r>
      <t xml:space="preserve">- </t>
    </r>
    <r>
      <rPr>
        <sz val="10"/>
        <rFont val="Symbol"/>
        <family val="1"/>
        <charset val="2"/>
      </rPr>
      <t></t>
    </r>
    <r>
      <rPr>
        <sz val="10"/>
        <rFont val="Arial"/>
        <family val="2"/>
        <charset val="238"/>
      </rPr>
      <t xml:space="preserve"> 40/31,2</t>
    </r>
    <r>
      <rPr>
        <sz val="10"/>
        <rFont val="Arial"/>
        <family val="2"/>
        <charset val="238"/>
      </rPr>
      <t xml:space="preserve"> mm</t>
    </r>
  </si>
  <si>
    <r>
      <t xml:space="preserve">- </t>
    </r>
    <r>
      <rPr>
        <sz val="10"/>
        <rFont val="Symbol"/>
        <family val="1"/>
        <charset val="2"/>
      </rPr>
      <t></t>
    </r>
    <r>
      <rPr>
        <sz val="10"/>
        <rFont val="Arial"/>
        <family val="2"/>
        <charset val="238"/>
      </rPr>
      <t xml:space="preserve"> 50/42</t>
    </r>
    <r>
      <rPr>
        <sz val="10"/>
        <rFont val="Arial"/>
        <family val="2"/>
        <charset val="238"/>
      </rPr>
      <t xml:space="preserve"> mm</t>
    </r>
  </si>
  <si>
    <r>
      <t xml:space="preserve">- </t>
    </r>
    <r>
      <rPr>
        <sz val="10"/>
        <rFont val="Symbol"/>
        <family val="1"/>
        <charset val="2"/>
      </rPr>
      <t></t>
    </r>
    <r>
      <rPr>
        <sz val="10"/>
        <rFont val="Arial"/>
        <family val="2"/>
        <charset val="238"/>
      </rPr>
      <t xml:space="preserve"> 48 mm</t>
    </r>
  </si>
  <si>
    <r>
      <t xml:space="preserve">Perforirane kabelske police iz pocinkane pločevine brez pokrova za horizontalni in vertikalni razvod močnostnih kablov, kot npr. </t>
    </r>
    <r>
      <rPr>
        <b/>
        <i/>
        <sz val="10"/>
        <rFont val="Arial CE"/>
        <charset val="238"/>
      </rPr>
      <t>Optim</t>
    </r>
    <r>
      <rPr>
        <sz val="11"/>
        <color theme="1"/>
        <rFont val="Calibri"/>
        <family val="2"/>
        <charset val="238"/>
        <scheme val="minor"/>
      </rPr>
      <t>, višine 50 mm, komplet z obešalnim in pritrdilnim materialom, veznimi in končnimi elementi, ozemljitvijo ter pritrdilnim materialom</t>
    </r>
  </si>
  <si>
    <r>
      <t>Premostitveni kabel za izenečitev potenciala z vodnikom P/F-Y 6 mm</t>
    </r>
    <r>
      <rPr>
        <vertAlign val="superscript"/>
        <sz val="10"/>
        <rFont val="Arial CE"/>
        <charset val="238"/>
      </rPr>
      <t>2</t>
    </r>
    <r>
      <rPr>
        <sz val="11"/>
        <color theme="1"/>
        <rFont val="Calibri"/>
        <family val="2"/>
        <charset val="238"/>
        <scheme val="minor"/>
      </rPr>
      <t xml:space="preserve">  dolžine 0,5m, na obeh koncih zaključen s kabelskim čevljem, skupaj z vijakom z zobato podložko za pritrditev v konstrukcijo</t>
    </r>
  </si>
  <si>
    <r>
      <t>Premostitveni kabel za izenečitev potenciala z vodnikom P/F-Y 10 mm</t>
    </r>
    <r>
      <rPr>
        <vertAlign val="superscript"/>
        <sz val="10"/>
        <rFont val="Arial CE"/>
        <charset val="238"/>
      </rPr>
      <t>2</t>
    </r>
    <r>
      <rPr>
        <sz val="11"/>
        <color theme="1"/>
        <rFont val="Calibri"/>
        <family val="2"/>
        <charset val="238"/>
        <scheme val="minor"/>
      </rPr>
      <t xml:space="preserve">  dolžine 0,5m, na obeh koncih zaključen s kabelskim čevljem, skupaj z vijakom z zobato podložko za pritrditev v konstrukcijo</t>
    </r>
  </si>
  <si>
    <r>
      <t>- 4 mm</t>
    </r>
    <r>
      <rPr>
        <vertAlign val="superscript"/>
        <sz val="10"/>
        <rFont val="Arial CE"/>
        <family val="2"/>
        <charset val="238"/>
      </rPr>
      <t xml:space="preserve">2 </t>
    </r>
  </si>
  <si>
    <r>
      <t>- 6 mm</t>
    </r>
    <r>
      <rPr>
        <vertAlign val="superscript"/>
        <sz val="10"/>
        <rFont val="Arial CE"/>
        <family val="2"/>
        <charset val="238"/>
      </rPr>
      <t xml:space="preserve">2 </t>
    </r>
  </si>
  <si>
    <r>
      <t>- 10 mm</t>
    </r>
    <r>
      <rPr>
        <vertAlign val="superscript"/>
        <sz val="10"/>
        <rFont val="Arial CE"/>
        <family val="2"/>
        <charset val="238"/>
      </rPr>
      <t xml:space="preserve">2 </t>
    </r>
  </si>
  <si>
    <r>
      <t>- 16 mm</t>
    </r>
    <r>
      <rPr>
        <vertAlign val="superscript"/>
        <sz val="10"/>
        <rFont val="Arial CE"/>
        <family val="2"/>
        <charset val="238"/>
      </rPr>
      <t xml:space="preserve">2 </t>
    </r>
  </si>
  <si>
    <r>
      <t>- 25 mm</t>
    </r>
    <r>
      <rPr>
        <vertAlign val="superscript"/>
        <sz val="10"/>
        <rFont val="Arial CE"/>
        <family val="2"/>
        <charset val="238"/>
      </rPr>
      <t xml:space="preserve">2 </t>
    </r>
  </si>
  <si>
    <r>
      <t>- 5x0,75 mm</t>
    </r>
    <r>
      <rPr>
        <vertAlign val="superscript"/>
        <sz val="10"/>
        <rFont val="Arial CE"/>
        <family val="2"/>
        <charset val="238"/>
      </rPr>
      <t>2</t>
    </r>
  </si>
  <si>
    <r>
      <t>- 2x1,5 mm</t>
    </r>
    <r>
      <rPr>
        <vertAlign val="superscript"/>
        <sz val="10"/>
        <rFont val="Arial CE"/>
        <family val="2"/>
        <charset val="238"/>
      </rPr>
      <t>2</t>
    </r>
  </si>
  <si>
    <r>
      <t>- 3x1,5 mm</t>
    </r>
    <r>
      <rPr>
        <vertAlign val="superscript"/>
        <sz val="10"/>
        <rFont val="Arial CE"/>
        <family val="2"/>
        <charset val="238"/>
      </rPr>
      <t>2</t>
    </r>
  </si>
  <si>
    <r>
      <t>- 4x1,5 mm</t>
    </r>
    <r>
      <rPr>
        <vertAlign val="superscript"/>
        <sz val="10"/>
        <rFont val="Arial CE"/>
        <family val="2"/>
        <charset val="238"/>
      </rPr>
      <t>2</t>
    </r>
  </si>
  <si>
    <r>
      <t>- 5x1,5 mm</t>
    </r>
    <r>
      <rPr>
        <vertAlign val="superscript"/>
        <sz val="10"/>
        <rFont val="Arial CE"/>
        <family val="2"/>
        <charset val="238"/>
      </rPr>
      <t>2</t>
    </r>
  </si>
  <si>
    <r>
      <t>- 7x1,5 mm</t>
    </r>
    <r>
      <rPr>
        <vertAlign val="superscript"/>
        <sz val="10"/>
        <rFont val="Arial CE"/>
        <family val="2"/>
        <charset val="238"/>
      </rPr>
      <t>2</t>
    </r>
  </si>
  <si>
    <r>
      <t>- 3x2,5 mm</t>
    </r>
    <r>
      <rPr>
        <vertAlign val="superscript"/>
        <sz val="10"/>
        <rFont val="Arial CE"/>
        <family val="2"/>
        <charset val="238"/>
      </rPr>
      <t>2</t>
    </r>
  </si>
  <si>
    <r>
      <t>- 5x2,5 mm</t>
    </r>
    <r>
      <rPr>
        <vertAlign val="superscript"/>
        <sz val="10"/>
        <rFont val="Arial CE"/>
        <family val="2"/>
        <charset val="238"/>
      </rPr>
      <t>2</t>
    </r>
  </si>
  <si>
    <r>
      <t>- 3x4 mm</t>
    </r>
    <r>
      <rPr>
        <vertAlign val="superscript"/>
        <sz val="10"/>
        <rFont val="Arial CE"/>
        <family val="2"/>
        <charset val="238"/>
      </rPr>
      <t>2</t>
    </r>
  </si>
  <si>
    <r>
      <t>- 5x6 mm</t>
    </r>
    <r>
      <rPr>
        <vertAlign val="superscript"/>
        <sz val="10"/>
        <rFont val="Arial CE"/>
        <family val="2"/>
        <charset val="238"/>
      </rPr>
      <t>2</t>
    </r>
  </si>
  <si>
    <r>
      <t>- 5x10 mm</t>
    </r>
    <r>
      <rPr>
        <vertAlign val="superscript"/>
        <sz val="10"/>
        <rFont val="Arial CE"/>
        <family val="2"/>
        <charset val="238"/>
      </rPr>
      <t>2</t>
    </r>
  </si>
  <si>
    <t>Finožični  kabel NPI - FROR uvlečen v  instalacijske  cevi ter položen na kabelske police</t>
  </si>
  <si>
    <r>
      <t>- energetska vrstna sponka 6 mm</t>
    </r>
    <r>
      <rPr>
        <vertAlign val="superscript"/>
        <sz val="10"/>
        <rFont val="Arial CE"/>
        <charset val="238"/>
      </rPr>
      <t>2</t>
    </r>
    <r>
      <rPr>
        <sz val="10"/>
        <rFont val="Arial CE"/>
        <family val="2"/>
        <charset val="238"/>
      </rPr>
      <t>, montaža na DIN šino</t>
    </r>
  </si>
  <si>
    <r>
      <t>- energetska vrstna sponka 16 mm</t>
    </r>
    <r>
      <rPr>
        <vertAlign val="superscript"/>
        <sz val="10"/>
        <rFont val="Arial CE"/>
        <charset val="238"/>
      </rPr>
      <t>2</t>
    </r>
    <r>
      <rPr>
        <sz val="10"/>
        <rFont val="Arial CE"/>
        <family val="2"/>
        <charset val="238"/>
      </rPr>
      <t>, montaža na DIN šino</t>
    </r>
  </si>
  <si>
    <r>
      <t>prenapetostni zaščitni odvodnik II. stopnje, I</t>
    </r>
    <r>
      <rPr>
        <vertAlign val="subscript"/>
        <sz val="10"/>
        <rFont val="Arial CE"/>
        <charset val="238"/>
      </rPr>
      <t>n</t>
    </r>
    <r>
      <rPr>
        <sz val="11"/>
        <color theme="1"/>
        <rFont val="Calibri"/>
        <family val="2"/>
        <charset val="238"/>
        <scheme val="minor"/>
      </rPr>
      <t xml:space="preserve"> (8/20)= 20 kA, s prikazom stanja kot npr. PZH II V3+1/275/50 (Hermi), komplet z ozemljitveno šino</t>
    </r>
  </si>
  <si>
    <r>
      <t xml:space="preserve">Razdelilnik </t>
    </r>
    <r>
      <rPr>
        <b/>
        <i/>
        <sz val="10"/>
        <rFont val="Arial"/>
        <family val="2"/>
      </rPr>
      <t xml:space="preserve">R N  </t>
    </r>
    <r>
      <rPr>
        <sz val="10"/>
        <rFont val="Arial"/>
        <family val="2"/>
      </rPr>
      <t>je dekorativna p/o omarica iz tehnoplastične mase, zaščite IP40, štirivrstne izvedbe (4x18 modulov), dimenzij (šxvxg): 486 x 810 x 86 mm, kot npr. PRAGMA (Schneider Electric), s prozornimi vrati opremljenimi s ključavnico, ožičena in preiskušana, s sledečimi elementi:</t>
    </r>
  </si>
  <si>
    <r>
      <t>Kronsko vrtanje AB stene oziroma stropa -</t>
    </r>
    <r>
      <rPr>
        <sz val="10"/>
        <rFont val="Symbol"/>
        <family val="1"/>
        <charset val="2"/>
      </rPr>
      <t>f</t>
    </r>
    <r>
      <rPr>
        <sz val="10"/>
        <rFont val="Arial"/>
        <family val="2"/>
        <charset val="238"/>
      </rPr>
      <t>32 mm, globine do 300mm</t>
    </r>
  </si>
  <si>
    <r>
      <t xml:space="preserve">Perforirane kabelske police iz pocinkane pločevine s pokrovom za horizontalni in vertikalni razvod UTP kablov, kot npr. </t>
    </r>
    <r>
      <rPr>
        <b/>
        <i/>
        <sz val="10"/>
        <rFont val="Arial CE"/>
        <charset val="238"/>
      </rPr>
      <t>Optim</t>
    </r>
    <r>
      <rPr>
        <sz val="11"/>
        <color theme="1"/>
        <rFont val="Calibri"/>
        <family val="2"/>
        <charset val="238"/>
        <scheme val="minor"/>
      </rPr>
      <t>, višine 50 mm, komplet z obešalnim in pritrdilnim materialom, veznimi in končnimi elementi, ozemljitvijo ter pritrdilnim materialom</t>
    </r>
  </si>
  <si>
    <r>
      <t xml:space="preserve">Brezžična dostopna točka (WAP) za stropno montažo, primerna za HotSpot rešitve in pokritje večjih prostorov, ustreza IEEE802.11b/g standardoma za brezžična omrežja, ustreza IEEE802.11af PoE PD standardu, podpira WEP, WPA, WPA2 in IEEE802.11x kodiranja podatkov, nastavitev in upravljanje preko WEB vmesnika, kot npr. </t>
    </r>
    <r>
      <rPr>
        <b/>
        <i/>
        <sz val="10"/>
        <rFont val="Arial CE"/>
        <charset val="238"/>
      </rPr>
      <t>WAP-3101 108Mbps Ceiling Mount PoE Wireless Access Point (LevelOne)</t>
    </r>
  </si>
  <si>
    <t>SKUPAJ z DDV:</t>
  </si>
  <si>
    <t>DDV 22%</t>
  </si>
  <si>
    <t>7.1.</t>
  </si>
  <si>
    <t>Izdelava PID projektne dokumentacije, 
ter izvajanje projektantskega nadzora</t>
  </si>
  <si>
    <t>SKUPNA REKAPITULACIJA DEL</t>
  </si>
  <si>
    <t>OPCIJA - STEKLENE PREDELNE STENE</t>
  </si>
  <si>
    <t>7. **</t>
  </si>
  <si>
    <t>**</t>
  </si>
  <si>
    <t>OPOMBA!</t>
  </si>
  <si>
    <t>Izdela se le ponudba, ki pa jo mora predhodno naročnik potrditi. V kolikor bo ponudba cenovno nesprejemljiva se stene izvede iz gips plošč. V primeru da se izvede steklene predelne stene se ustrezno korigira količina gips sten ter nortanjih vrat pod postavko 6.</t>
  </si>
</sst>
</file>

<file path=xl/styles.xml><?xml version="1.0" encoding="utf-8"?>
<styleSheet xmlns="http://schemas.openxmlformats.org/spreadsheetml/2006/main">
  <numFmts count="3">
    <numFmt numFmtId="164" formatCode="_-* #,##0.00\ _S_I_T_-;\-* #,##0.00\ _S_I_T_-;_-* &quot;-&quot;??\ _S_I_T_-;_-@_-"/>
    <numFmt numFmtId="165" formatCode="#,##0.00\ _S_I_T"/>
    <numFmt numFmtId="166" formatCode="\$#,##0\ ;\(\$#,##0\)"/>
  </numFmts>
  <fonts count="62">
    <font>
      <sz val="11"/>
      <color theme="1"/>
      <name val="Calibri"/>
      <family val="2"/>
      <charset val="238"/>
      <scheme val="minor"/>
    </font>
    <font>
      <sz val="11"/>
      <name val="Calibri"/>
      <family val="2"/>
      <charset val="238"/>
      <scheme val="minor"/>
    </font>
    <font>
      <sz val="10"/>
      <name val="SL Dutch"/>
    </font>
    <font>
      <b/>
      <sz val="11"/>
      <name val="Calibri"/>
      <family val="2"/>
      <charset val="238"/>
      <scheme val="minor"/>
    </font>
    <font>
      <b/>
      <sz val="11"/>
      <name val="Arial"/>
      <family val="2"/>
      <charset val="238"/>
    </font>
    <font>
      <b/>
      <sz val="15"/>
      <name val="Arial"/>
      <family val="2"/>
      <charset val="238"/>
    </font>
    <font>
      <sz val="11"/>
      <name val="Arial"/>
      <family val="2"/>
      <charset val="238"/>
    </font>
    <font>
      <sz val="10"/>
      <name val="Arial CE"/>
      <family val="2"/>
      <charset val="238"/>
    </font>
    <font>
      <sz val="11"/>
      <name val="Arial CE"/>
      <family val="2"/>
      <charset val="238"/>
    </font>
    <font>
      <vertAlign val="superscript"/>
      <sz val="11"/>
      <name val="Arial"/>
      <family val="2"/>
      <charset val="238"/>
    </font>
    <font>
      <sz val="11"/>
      <name val="Arial"/>
      <family val="2"/>
    </font>
    <font>
      <b/>
      <i/>
      <sz val="11"/>
      <name val="Arial"/>
      <family val="2"/>
      <charset val="238"/>
    </font>
    <font>
      <sz val="11"/>
      <name val="Symbol"/>
      <family val="1"/>
      <charset val="2"/>
    </font>
    <font>
      <sz val="7"/>
      <name val="Symbol"/>
      <family val="1"/>
      <charset val="2"/>
    </font>
    <font>
      <sz val="7"/>
      <name val="Times New Roman"/>
      <family val="1"/>
      <charset val="238"/>
    </font>
    <font>
      <i/>
      <sz val="11"/>
      <name val="Arial"/>
      <family val="2"/>
      <charset val="238"/>
    </font>
    <font>
      <sz val="11"/>
      <name val="Calibri"/>
      <family val="2"/>
      <charset val="238"/>
    </font>
    <font>
      <sz val="11"/>
      <color indexed="8"/>
      <name val="Arial"/>
      <family val="2"/>
    </font>
    <font>
      <sz val="11"/>
      <color indexed="8"/>
      <name val="Arial"/>
      <family val="2"/>
      <charset val="238"/>
    </font>
    <font>
      <i/>
      <sz val="11"/>
      <color indexed="8"/>
      <name val="Arial"/>
      <family val="2"/>
      <charset val="238"/>
    </font>
    <font>
      <sz val="11"/>
      <name val="Arial CE"/>
      <charset val="238"/>
    </font>
    <font>
      <b/>
      <i/>
      <u/>
      <sz val="10"/>
      <name val="Tahoma"/>
      <family val="2"/>
      <charset val="238"/>
    </font>
    <font>
      <sz val="10"/>
      <name val="Tahoma"/>
      <family val="2"/>
      <charset val="238"/>
    </font>
    <font>
      <sz val="10"/>
      <name val="Arial CE"/>
      <charset val="238"/>
    </font>
    <font>
      <i/>
      <sz val="10"/>
      <name val="Times New Roman CE"/>
      <family val="1"/>
      <charset val="238"/>
    </font>
    <font>
      <b/>
      <sz val="10"/>
      <name val="Arial CE"/>
      <family val="2"/>
      <charset val="238"/>
    </font>
    <font>
      <b/>
      <sz val="11"/>
      <name val="Arial CE"/>
      <family val="2"/>
      <charset val="238"/>
    </font>
    <font>
      <b/>
      <i/>
      <sz val="11"/>
      <name val="Arial"/>
      <family val="2"/>
    </font>
    <font>
      <i/>
      <sz val="10"/>
      <name val="Arial"/>
      <family val="2"/>
    </font>
    <font>
      <sz val="10"/>
      <name val="Arial"/>
      <family val="2"/>
    </font>
    <font>
      <sz val="10"/>
      <name val="Arial"/>
      <family val="2"/>
      <charset val="238"/>
    </font>
    <font>
      <i/>
      <sz val="10"/>
      <name val="Arial CE"/>
      <charset val="238"/>
    </font>
    <font>
      <sz val="11"/>
      <color indexed="10"/>
      <name val="Arial CE"/>
      <family val="2"/>
      <charset val="238"/>
    </font>
    <font>
      <i/>
      <sz val="11"/>
      <name val="Arial"/>
      <family val="2"/>
    </font>
    <font>
      <b/>
      <i/>
      <sz val="10"/>
      <name val="Arial"/>
      <family val="2"/>
      <charset val="238"/>
    </font>
    <font>
      <i/>
      <sz val="10"/>
      <name val="Arial"/>
      <family val="2"/>
      <charset val="238"/>
    </font>
    <font>
      <b/>
      <i/>
      <sz val="10"/>
      <name val="Arial CE"/>
      <charset val="238"/>
    </font>
    <font>
      <b/>
      <i/>
      <sz val="10"/>
      <name val="Arial CE"/>
      <family val="2"/>
      <charset val="238"/>
    </font>
    <font>
      <b/>
      <sz val="10"/>
      <name val="Arial"/>
      <family val="2"/>
      <charset val="238"/>
    </font>
    <font>
      <b/>
      <sz val="10"/>
      <name val="Arial"/>
      <family val="2"/>
    </font>
    <font>
      <sz val="11"/>
      <color indexed="10"/>
      <name val="Arial CE"/>
      <charset val="238"/>
    </font>
    <font>
      <b/>
      <sz val="12"/>
      <color theme="1"/>
      <name val="Calibri"/>
      <family val="2"/>
      <charset val="238"/>
      <scheme val="minor"/>
    </font>
    <font>
      <b/>
      <sz val="13"/>
      <color theme="1"/>
      <name val="Calibri"/>
      <family val="2"/>
      <charset val="238"/>
      <scheme val="minor"/>
    </font>
    <font>
      <sz val="11"/>
      <color theme="1"/>
      <name val="Arial"/>
      <family val="2"/>
      <charset val="238"/>
    </font>
    <font>
      <b/>
      <sz val="11"/>
      <color theme="1"/>
      <name val="Arial"/>
      <family val="2"/>
      <charset val="238"/>
    </font>
    <font>
      <b/>
      <sz val="13"/>
      <color theme="1"/>
      <name val="Arial"/>
      <family val="2"/>
      <charset val="238"/>
    </font>
    <font>
      <b/>
      <sz val="14"/>
      <color rgb="FF0000FF"/>
      <name val="Calibri"/>
      <family val="2"/>
      <charset val="238"/>
      <scheme val="minor"/>
    </font>
    <font>
      <sz val="11"/>
      <name val="Calibri"/>
      <family val="2"/>
      <scheme val="minor"/>
    </font>
    <font>
      <sz val="10"/>
      <name val="Symbol"/>
      <family val="1"/>
      <charset val="2"/>
    </font>
    <font>
      <b/>
      <i/>
      <sz val="9"/>
      <name val="Arial"/>
      <family val="2"/>
      <charset val="238"/>
    </font>
    <font>
      <sz val="10"/>
      <color indexed="8"/>
      <name val="Arial CE"/>
      <family val="2"/>
      <charset val="238"/>
    </font>
    <font>
      <sz val="9"/>
      <name val="Futura Prins"/>
    </font>
    <font>
      <sz val="10"/>
      <color indexed="8"/>
      <name val="Arial"/>
      <family val="2"/>
      <charset val="238"/>
    </font>
    <font>
      <sz val="10"/>
      <color rgb="FFFF0000"/>
      <name val="Arial CE"/>
      <charset val="238"/>
    </font>
    <font>
      <vertAlign val="superscript"/>
      <sz val="10"/>
      <name val="Arial CE"/>
      <charset val="238"/>
    </font>
    <font>
      <vertAlign val="superscript"/>
      <sz val="10"/>
      <name val="Arial CE"/>
      <family val="2"/>
      <charset val="238"/>
    </font>
    <font>
      <vertAlign val="subscript"/>
      <sz val="10"/>
      <name val="Arial CE"/>
      <charset val="238"/>
    </font>
    <font>
      <b/>
      <i/>
      <sz val="10"/>
      <name val="Arial"/>
      <family val="2"/>
    </font>
    <font>
      <sz val="10"/>
      <name val="Times New Roman CE"/>
      <family val="1"/>
      <charset val="238"/>
    </font>
    <font>
      <i/>
      <sz val="11"/>
      <name val="Times New Roman CE"/>
      <family val="1"/>
      <charset val="238"/>
    </font>
    <font>
      <sz val="11"/>
      <name val="Times New Roman CE"/>
      <family val="1"/>
      <charset val="238"/>
    </font>
    <font>
      <b/>
      <sz val="12"/>
      <name val="Arial CE"/>
      <family val="2"/>
      <charset val="238"/>
    </font>
  </fonts>
  <fills count="5">
    <fill>
      <patternFill patternType="none"/>
    </fill>
    <fill>
      <patternFill patternType="gray125"/>
    </fill>
    <fill>
      <patternFill patternType="solid">
        <fgColor rgb="FF92D050"/>
        <bgColor indexed="64"/>
      </patternFill>
    </fill>
    <fill>
      <patternFill patternType="solid">
        <fgColor indexed="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s>
  <cellStyleXfs count="11">
    <xf numFmtId="0" fontId="0" fillId="0" borderId="0"/>
    <xf numFmtId="0" fontId="6" fillId="0" borderId="0"/>
    <xf numFmtId="0" fontId="6" fillId="0" borderId="0"/>
    <xf numFmtId="0" fontId="23" fillId="0" borderId="0"/>
    <xf numFmtId="3" fontId="50" fillId="0" borderId="0" applyFont="0" applyFill="0" applyBorder="0" applyAlignment="0" applyProtection="0"/>
    <xf numFmtId="166" fontId="50" fillId="0" borderId="0" applyFont="0" applyFill="0" applyBorder="0" applyAlignment="0" applyProtection="0"/>
    <xf numFmtId="0" fontId="50" fillId="0" borderId="0" applyFont="0" applyFill="0" applyBorder="0" applyAlignment="0" applyProtection="0"/>
    <xf numFmtId="0" fontId="51" fillId="0" borderId="10" applyAlignment="0"/>
    <xf numFmtId="2" fontId="50" fillId="0" borderId="0" applyFont="0" applyFill="0" applyBorder="0" applyAlignment="0" applyProtection="0"/>
    <xf numFmtId="0" fontId="52" fillId="0" borderId="0"/>
    <xf numFmtId="164" fontId="23" fillId="0" borderId="0" applyFont="0" applyFill="0" applyBorder="0" applyAlignment="0" applyProtection="0"/>
  </cellStyleXfs>
  <cellXfs count="316">
    <xf numFmtId="0" fontId="0" fillId="0" borderId="0" xfId="0"/>
    <xf numFmtId="0" fontId="0" fillId="0" borderId="0" xfId="0" applyFill="1" applyAlignment="1">
      <alignment wrapText="1"/>
    </xf>
    <xf numFmtId="2" fontId="1" fillId="0" borderId="0" xfId="0" applyNumberFormat="1" applyFont="1" applyFill="1" applyAlignment="1">
      <alignment horizontal="center"/>
    </xf>
    <xf numFmtId="0" fontId="1" fillId="0" borderId="0" xfId="0" applyFont="1" applyFill="1" applyAlignment="1">
      <alignment horizontal="center"/>
    </xf>
    <xf numFmtId="4" fontId="1" fillId="0" borderId="0" xfId="0" applyNumberFormat="1" applyFont="1" applyFill="1" applyAlignment="1">
      <alignment horizontal="center" wrapText="1"/>
    </xf>
    <xf numFmtId="4" fontId="1" fillId="0" borderId="0" xfId="0" applyNumberFormat="1" applyFont="1" applyFill="1"/>
    <xf numFmtId="0" fontId="1" fillId="0" borderId="0" xfId="0" applyFont="1" applyFill="1"/>
    <xf numFmtId="0" fontId="1" fillId="0" borderId="0" xfId="0" applyFont="1" applyFill="1" applyAlignment="1">
      <alignment horizontal="center" vertical="top"/>
    </xf>
    <xf numFmtId="0" fontId="1" fillId="0" borderId="0" xfId="0" applyFont="1" applyFill="1" applyAlignment="1">
      <alignment wrapText="1"/>
    </xf>
    <xf numFmtId="0" fontId="1" fillId="0" borderId="1" xfId="0" applyFont="1" applyFill="1" applyBorder="1" applyAlignment="1">
      <alignment horizontal="center"/>
    </xf>
    <xf numFmtId="4" fontId="1" fillId="0" borderId="1" xfId="0" applyNumberFormat="1" applyFont="1" applyFill="1" applyBorder="1" applyAlignment="1">
      <alignment horizontal="center" wrapText="1"/>
    </xf>
    <xf numFmtId="4" fontId="1" fillId="0" borderId="1" xfId="0" applyNumberFormat="1" applyFont="1" applyFill="1" applyBorder="1" applyAlignment="1">
      <alignment horizontal="center"/>
    </xf>
    <xf numFmtId="3" fontId="1" fillId="0" borderId="0" xfId="0" applyNumberFormat="1" applyFont="1" applyFill="1" applyAlignment="1">
      <alignment horizontal="center"/>
    </xf>
    <xf numFmtId="0" fontId="2" fillId="0" borderId="0" xfId="0" applyFont="1" applyFill="1" applyAlignment="1">
      <alignment vertical="top" wrapText="1"/>
    </xf>
    <xf numFmtId="0" fontId="1" fillId="0" borderId="2" xfId="0" applyFont="1" applyFill="1" applyBorder="1" applyAlignment="1">
      <alignment horizontal="center" vertical="top"/>
    </xf>
    <xf numFmtId="0" fontId="0" fillId="0" borderId="0" xfId="0" applyFill="1"/>
    <xf numFmtId="4" fontId="0" fillId="0" borderId="0" xfId="0" applyNumberFormat="1" applyFill="1"/>
    <xf numFmtId="0" fontId="0" fillId="0" borderId="0" xfId="0" applyFill="1" applyAlignment="1">
      <alignment horizontal="center" vertical="top"/>
    </xf>
    <xf numFmtId="0" fontId="0" fillId="0" borderId="2" xfId="0" applyFill="1" applyBorder="1" applyAlignment="1">
      <alignment wrapText="1"/>
    </xf>
    <xf numFmtId="4" fontId="0" fillId="0" borderId="0" xfId="0" applyNumberFormat="1" applyFill="1" applyBorder="1" applyAlignment="1">
      <alignment horizontal="right"/>
    </xf>
    <xf numFmtId="4" fontId="0" fillId="0" borderId="0" xfId="0" applyNumberFormat="1" applyFill="1" applyAlignment="1">
      <alignment horizontal="right"/>
    </xf>
    <xf numFmtId="4" fontId="1" fillId="0" borderId="0" xfId="0" applyNumberFormat="1" applyFont="1" applyFill="1" applyAlignment="1">
      <alignment horizontal="right"/>
    </xf>
    <xf numFmtId="4" fontId="0" fillId="0" borderId="2" xfId="0" applyNumberFormat="1" applyFill="1" applyBorder="1" applyAlignment="1">
      <alignment horizontal="right"/>
    </xf>
    <xf numFmtId="0" fontId="1" fillId="0" borderId="0" xfId="0" applyFont="1" applyFill="1" applyAlignment="1">
      <alignment horizontal="left" wrapText="1"/>
    </xf>
    <xf numFmtId="0" fontId="3" fillId="0" borderId="0" xfId="0" applyFont="1" applyFill="1" applyAlignment="1">
      <alignment horizontal="center"/>
    </xf>
    <xf numFmtId="0" fontId="3" fillId="0" borderId="0" xfId="0" applyFont="1" applyFill="1" applyAlignment="1">
      <alignment wrapText="1"/>
    </xf>
    <xf numFmtId="0" fontId="3" fillId="0" borderId="0" xfId="0" applyFont="1" applyFill="1"/>
    <xf numFmtId="0" fontId="3" fillId="0" borderId="0" xfId="0" applyFont="1" applyFill="1" applyAlignment="1">
      <alignment horizontal="center" vertical="top"/>
    </xf>
    <xf numFmtId="4" fontId="3" fillId="0" borderId="0" xfId="0" applyNumberFormat="1" applyFont="1" applyFill="1" applyAlignment="1">
      <alignment horizontal="center" wrapText="1"/>
    </xf>
    <xf numFmtId="4" fontId="3" fillId="0" borderId="0" xfId="0" applyNumberFormat="1" applyFont="1" applyFill="1"/>
    <xf numFmtId="0" fontId="4" fillId="0" borderId="0" xfId="0" applyFont="1" applyAlignment="1">
      <alignment horizontal="center"/>
    </xf>
    <xf numFmtId="0" fontId="5" fillId="0" borderId="0" xfId="0" applyFont="1" applyBorder="1" applyAlignment="1">
      <alignment horizontal="left" shrinkToFit="1"/>
    </xf>
    <xf numFmtId="0" fontId="6" fillId="0" borderId="0" xfId="0" applyFont="1" applyAlignment="1">
      <alignment horizontal="center"/>
    </xf>
    <xf numFmtId="0" fontId="6" fillId="0" borderId="0" xfId="0" applyFont="1"/>
    <xf numFmtId="0" fontId="6" fillId="0" borderId="0" xfId="0" applyFont="1" applyAlignment="1"/>
    <xf numFmtId="0" fontId="5" fillId="0" borderId="0" xfId="0" applyFont="1" applyBorder="1" applyAlignment="1">
      <alignment horizontal="center" shrinkToFit="1"/>
    </xf>
    <xf numFmtId="0" fontId="4" fillId="0" borderId="0" xfId="0" applyFont="1" applyBorder="1" applyAlignment="1">
      <alignment horizontal="center" shrinkToFit="1"/>
    </xf>
    <xf numFmtId="0" fontId="5" fillId="0" borderId="0" xfId="0" applyFont="1" applyBorder="1" applyAlignment="1">
      <alignment horizontal="left"/>
    </xf>
    <xf numFmtId="0" fontId="5" fillId="0" borderId="6" xfId="0" applyFont="1" applyBorder="1" applyAlignment="1">
      <alignment horizontal="left" shrinkToFit="1"/>
    </xf>
    <xf numFmtId="0" fontId="4" fillId="0" borderId="7" xfId="0" applyFont="1" applyBorder="1" applyAlignment="1">
      <alignment horizontal="center" shrinkToFit="1"/>
    </xf>
    <xf numFmtId="0" fontId="4" fillId="0" borderId="7" xfId="0" applyFont="1" applyBorder="1" applyAlignment="1">
      <alignment horizontal="left" shrinkToFit="1"/>
    </xf>
    <xf numFmtId="0" fontId="4" fillId="0" borderId="0" xfId="0" applyFont="1" applyBorder="1" applyAlignment="1">
      <alignment horizontal="center" vertical="top" shrinkToFit="1"/>
    </xf>
    <xf numFmtId="0" fontId="6" fillId="0" borderId="0" xfId="0" applyFont="1" applyAlignment="1">
      <alignment horizontal="justify" vertical="top" wrapText="1"/>
    </xf>
    <xf numFmtId="0" fontId="6" fillId="0" borderId="0" xfId="0" applyFont="1" applyAlignment="1">
      <alignment horizontal="center" shrinkToFit="1"/>
    </xf>
    <xf numFmtId="49" fontId="4" fillId="0" borderId="0" xfId="0" applyNumberFormat="1" applyFont="1" applyAlignment="1">
      <alignment horizontal="center" vertical="top" shrinkToFit="1"/>
    </xf>
    <xf numFmtId="0" fontId="6" fillId="0" borderId="0" xfId="0" applyFont="1" applyAlignment="1">
      <alignment horizontal="justify" vertical="top"/>
    </xf>
    <xf numFmtId="0" fontId="6" fillId="0" borderId="0" xfId="0" applyNumberFormat="1" applyFont="1" applyFill="1" applyAlignment="1">
      <alignment horizontal="justify" vertical="top" wrapText="1"/>
    </xf>
    <xf numFmtId="49" fontId="6" fillId="0" borderId="0" xfId="0" applyNumberFormat="1" applyFont="1" applyAlignment="1">
      <alignment horizontal="justify" vertical="top" wrapText="1"/>
    </xf>
    <xf numFmtId="0" fontId="4" fillId="0" borderId="0" xfId="0" applyFont="1" applyAlignment="1">
      <alignment horizontal="center" vertical="top" shrinkToFit="1"/>
    </xf>
    <xf numFmtId="0" fontId="6" fillId="0" borderId="0" xfId="0" applyFont="1" applyAlignment="1">
      <alignment horizontal="justify" wrapText="1"/>
    </xf>
    <xf numFmtId="49" fontId="4" fillId="0" borderId="0" xfId="0" applyNumberFormat="1" applyFont="1" applyAlignment="1">
      <alignment horizontal="center" shrinkToFit="1"/>
    </xf>
    <xf numFmtId="0" fontId="6" fillId="0" borderId="0" xfId="0" applyFont="1" applyAlignment="1">
      <alignment horizontal="justify"/>
    </xf>
    <xf numFmtId="0" fontId="6" fillId="0" borderId="0" xfId="0" applyFont="1" applyAlignment="1">
      <alignment horizontal="left" wrapText="1"/>
    </xf>
    <xf numFmtId="0" fontId="6" fillId="0" borderId="0" xfId="0" applyFont="1" applyAlignment="1">
      <alignment horizontal="justify" wrapText="1" shrinkToFit="1"/>
    </xf>
    <xf numFmtId="0" fontId="10" fillId="0" borderId="0" xfId="0" applyFont="1" applyAlignment="1">
      <alignment vertical="top" wrapText="1"/>
    </xf>
    <xf numFmtId="0" fontId="6" fillId="0" borderId="0" xfId="0" applyFont="1" applyAlignment="1">
      <alignment horizontal="justify" shrinkToFit="1"/>
    </xf>
    <xf numFmtId="0" fontId="6" fillId="0" borderId="0" xfId="0" applyFont="1" applyAlignment="1">
      <alignment wrapText="1"/>
    </xf>
    <xf numFmtId="0" fontId="10" fillId="0" borderId="0" xfId="0" applyFont="1" applyAlignment="1">
      <alignment horizontal="center"/>
    </xf>
    <xf numFmtId="49" fontId="4" fillId="0" borderId="6" xfId="0" applyNumberFormat="1" applyFont="1" applyBorder="1" applyAlignment="1">
      <alignment horizontal="center" vertical="top" shrinkToFit="1"/>
    </xf>
    <xf numFmtId="49" fontId="4" fillId="0" borderId="6" xfId="0" applyNumberFormat="1" applyFont="1" applyBorder="1" applyAlignment="1">
      <alignment horizontal="left" vertical="top" shrinkToFit="1"/>
    </xf>
    <xf numFmtId="0" fontId="4" fillId="0" borderId="0" xfId="0" applyFont="1" applyAlignment="1">
      <alignment horizontal="center" shrinkToFit="1"/>
    </xf>
    <xf numFmtId="0" fontId="11" fillId="0" borderId="0" xfId="0" applyFont="1" applyAlignment="1">
      <alignment horizontal="left" shrinkToFit="1"/>
    </xf>
    <xf numFmtId="0" fontId="6" fillId="0" borderId="0" xfId="0" applyFont="1" applyBorder="1" applyAlignment="1">
      <alignment horizontal="center" shrinkToFit="1"/>
    </xf>
    <xf numFmtId="49" fontId="4" fillId="0" borderId="0" xfId="0" applyNumberFormat="1" applyFont="1" applyBorder="1" applyAlignment="1">
      <alignment horizontal="center" vertical="top" shrinkToFit="1"/>
    </xf>
    <xf numFmtId="0" fontId="4" fillId="0" borderId="0" xfId="0" applyFont="1" applyFill="1" applyBorder="1" applyAlignment="1">
      <alignment horizontal="center" shrinkToFit="1"/>
    </xf>
    <xf numFmtId="0" fontId="4" fillId="0" borderId="0" xfId="0" applyFont="1" applyFill="1" applyBorder="1" applyAlignment="1">
      <alignment horizontal="justify" shrinkToFit="1"/>
    </xf>
    <xf numFmtId="0" fontId="12" fillId="0" borderId="0" xfId="0" applyFont="1" applyAlignment="1">
      <alignment horizontal="justify" vertical="top" wrapText="1"/>
    </xf>
    <xf numFmtId="0" fontId="15" fillId="0" borderId="0" xfId="0" applyFont="1" applyAlignment="1">
      <alignment horizontal="justify"/>
    </xf>
    <xf numFmtId="49" fontId="15" fillId="0" borderId="0" xfId="0" applyNumberFormat="1" applyFont="1" applyAlignment="1">
      <alignment horizontal="justify"/>
    </xf>
    <xf numFmtId="0" fontId="10" fillId="0" borderId="0" xfId="0" applyFont="1" applyAlignment="1">
      <alignment vertical="top"/>
    </xf>
    <xf numFmtId="0" fontId="6" fillId="0" borderId="0" xfId="0" applyFont="1" applyBorder="1" applyAlignment="1">
      <alignment horizontal="justify"/>
    </xf>
    <xf numFmtId="0" fontId="17" fillId="0" borderId="0" xfId="0" applyFont="1" applyAlignment="1">
      <alignment horizontal="center" vertical="top" wrapText="1"/>
    </xf>
    <xf numFmtId="0" fontId="17" fillId="0" borderId="0" xfId="0" applyFont="1" applyAlignment="1">
      <alignment horizontal="center" wrapText="1"/>
    </xf>
    <xf numFmtId="0" fontId="17" fillId="0" borderId="0" xfId="0" applyFont="1" applyAlignment="1">
      <alignment vertical="top" wrapText="1"/>
    </xf>
    <xf numFmtId="0" fontId="6" fillId="0" borderId="0" xfId="0" applyFont="1" applyBorder="1" applyAlignment="1">
      <alignment horizontal="justify" wrapText="1"/>
    </xf>
    <xf numFmtId="0" fontId="10" fillId="0" borderId="0" xfId="0" applyFont="1" applyAlignment="1">
      <alignment horizontal="center" wrapText="1"/>
    </xf>
    <xf numFmtId="0" fontId="6" fillId="0" borderId="0" xfId="0" applyFont="1" applyAlignment="1">
      <alignment vertical="top" wrapText="1"/>
    </xf>
    <xf numFmtId="0" fontId="19" fillId="0" borderId="0" xfId="0" applyFont="1" applyAlignment="1">
      <alignment vertical="top" wrapText="1"/>
    </xf>
    <xf numFmtId="0" fontId="18" fillId="0" borderId="0" xfId="2" applyFont="1" applyAlignment="1">
      <alignment vertical="top" wrapText="1"/>
    </xf>
    <xf numFmtId="0" fontId="11" fillId="0" borderId="0" xfId="0" applyFont="1" applyAlignment="1">
      <alignment horizontal="justify"/>
    </xf>
    <xf numFmtId="49" fontId="20" fillId="0" borderId="0" xfId="0" applyNumberFormat="1" applyFont="1" applyAlignment="1">
      <alignment horizontal="center" wrapText="1"/>
    </xf>
    <xf numFmtId="0" fontId="21" fillId="0" borderId="0" xfId="0" applyFont="1" applyAlignment="1">
      <alignment horizontal="justify" shrinkToFit="1"/>
    </xf>
    <xf numFmtId="0" fontId="22" fillId="0" borderId="0" xfId="0" applyFont="1" applyAlignment="1">
      <alignment horizontal="justify" wrapText="1"/>
    </xf>
    <xf numFmtId="0" fontId="41" fillId="0" borderId="0" xfId="0" applyFont="1" applyFill="1" applyAlignment="1">
      <alignment horizontal="left" wrapText="1"/>
    </xf>
    <xf numFmtId="0" fontId="42" fillId="0" borderId="0" xfId="0" applyFont="1" applyFill="1"/>
    <xf numFmtId="4" fontId="42" fillId="0" borderId="0" xfId="0" applyNumberFormat="1" applyFont="1" applyFill="1" applyAlignment="1">
      <alignment horizontal="right"/>
    </xf>
    <xf numFmtId="0" fontId="42" fillId="0" borderId="4" xfId="0" applyFont="1" applyFill="1" applyBorder="1"/>
    <xf numFmtId="4" fontId="42" fillId="0" borderId="5" xfId="0" applyNumberFormat="1" applyFont="1" applyFill="1" applyBorder="1" applyAlignment="1">
      <alignment horizontal="right"/>
    </xf>
    <xf numFmtId="0" fontId="44" fillId="0" borderId="0" xfId="0" applyFont="1" applyAlignment="1">
      <alignment horizontal="left"/>
    </xf>
    <xf numFmtId="0" fontId="45" fillId="0" borderId="0" xfId="0" applyFont="1" applyAlignment="1">
      <alignment horizontal="left"/>
    </xf>
    <xf numFmtId="0" fontId="0" fillId="0" borderId="0" xfId="0" applyFill="1" applyAlignment="1">
      <alignment horizontal="left"/>
    </xf>
    <xf numFmtId="0" fontId="0" fillId="0" borderId="0" xfId="0" applyFill="1" applyAlignment="1">
      <alignment horizontal="left" wrapText="1"/>
    </xf>
    <xf numFmtId="0" fontId="0" fillId="0" borderId="2" xfId="0" applyFill="1" applyBorder="1" applyAlignment="1">
      <alignment horizontal="left" wrapText="1"/>
    </xf>
    <xf numFmtId="0" fontId="42" fillId="0" borderId="0" xfId="0" applyFont="1" applyFill="1" applyAlignment="1">
      <alignment horizontal="left"/>
    </xf>
    <xf numFmtId="0" fontId="42" fillId="0" borderId="3" xfId="0" applyFont="1" applyFill="1" applyBorder="1" applyAlignment="1">
      <alignment horizontal="left"/>
    </xf>
    <xf numFmtId="14" fontId="44" fillId="0" borderId="0" xfId="0" applyNumberFormat="1" applyFont="1" applyAlignment="1">
      <alignment horizontal="left"/>
    </xf>
    <xf numFmtId="4" fontId="3" fillId="0" borderId="0" xfId="0" applyNumberFormat="1" applyFont="1" applyFill="1" applyAlignment="1">
      <alignment horizontal="center"/>
    </xf>
    <xf numFmtId="10" fontId="0" fillId="0" borderId="0" xfId="0" applyNumberFormat="1" applyFill="1"/>
    <xf numFmtId="4" fontId="1" fillId="4" borderId="0" xfId="0" applyNumberFormat="1" applyFont="1" applyFill="1" applyAlignment="1">
      <alignment horizontal="center" wrapText="1"/>
    </xf>
    <xf numFmtId="4" fontId="1" fillId="4" borderId="0" xfId="0" applyNumberFormat="1" applyFont="1" applyFill="1"/>
    <xf numFmtId="0" fontId="1" fillId="4" borderId="0" xfId="0" applyFont="1" applyFill="1" applyAlignment="1">
      <alignment wrapText="1"/>
    </xf>
    <xf numFmtId="0" fontId="1" fillId="4" borderId="0" xfId="0" applyFont="1" applyFill="1" applyAlignment="1">
      <alignment horizontal="center"/>
    </xf>
    <xf numFmtId="0" fontId="46" fillId="0" borderId="0" xfId="0" applyFont="1" applyFill="1" applyAlignment="1">
      <alignment horizontal="left" wrapText="1"/>
    </xf>
    <xf numFmtId="0" fontId="41" fillId="0" borderId="0" xfId="0" applyFont="1" applyFill="1" applyAlignment="1">
      <alignment horizontal="left" wrapText="1"/>
    </xf>
    <xf numFmtId="0" fontId="43" fillId="0" borderId="0" xfId="0" applyFont="1"/>
    <xf numFmtId="0" fontId="3" fillId="0" borderId="0" xfId="0" applyFont="1" applyFill="1" applyAlignment="1">
      <alignment horizontal="left" vertical="top"/>
    </xf>
    <xf numFmtId="1" fontId="1" fillId="0" borderId="0" xfId="0" applyNumberFormat="1" applyFont="1" applyFill="1" applyAlignment="1">
      <alignment horizontal="center"/>
    </xf>
    <xf numFmtId="0" fontId="1" fillId="0" borderId="0" xfId="0" applyFont="1" applyAlignment="1">
      <alignment horizontal="center" vertical="top"/>
    </xf>
    <xf numFmtId="0" fontId="1" fillId="0" borderId="0" xfId="0" applyFont="1" applyAlignment="1">
      <alignment horizontal="center"/>
    </xf>
    <xf numFmtId="4" fontId="1" fillId="0" borderId="0" xfId="0" applyNumberFormat="1" applyFont="1" applyAlignment="1">
      <alignment horizontal="center" wrapText="1"/>
    </xf>
    <xf numFmtId="4" fontId="1" fillId="0" borderId="0" xfId="0" applyNumberFormat="1" applyFont="1"/>
    <xf numFmtId="0" fontId="1" fillId="0" borderId="0" xfId="0" applyFont="1" applyAlignment="1">
      <alignment wrapText="1"/>
    </xf>
    <xf numFmtId="0" fontId="6" fillId="0" borderId="0" xfId="0" applyFont="1" applyBorder="1"/>
    <xf numFmtId="0" fontId="6" fillId="0" borderId="6" xfId="0" applyFont="1" applyBorder="1" applyAlignment="1">
      <alignment horizontal="justify" vertical="top" shrinkToFit="1"/>
    </xf>
    <xf numFmtId="0" fontId="6" fillId="0" borderId="0" xfId="0" applyFont="1" applyBorder="1" applyAlignment="1">
      <alignment horizontal="justify" vertical="top" shrinkToFit="1"/>
    </xf>
    <xf numFmtId="0" fontId="6" fillId="0" borderId="0" xfId="0" applyFont="1" applyAlignment="1">
      <alignment horizontal="justify" vertical="top" shrinkToFit="1"/>
    </xf>
    <xf numFmtId="0" fontId="4" fillId="0" borderId="0" xfId="0" applyFont="1" applyFill="1" applyBorder="1" applyAlignment="1">
      <alignment horizontal="justify" vertical="top" shrinkToFit="1"/>
    </xf>
    <xf numFmtId="0" fontId="4" fillId="0" borderId="6" xfId="0" applyFont="1" applyFill="1" applyBorder="1" applyAlignment="1">
      <alignment horizontal="justify" vertical="top" shrinkToFit="1"/>
    </xf>
    <xf numFmtId="0" fontId="20" fillId="0" borderId="0" xfId="3" applyFont="1" applyAlignment="1">
      <alignment vertical="top"/>
    </xf>
    <xf numFmtId="0" fontId="20" fillId="0" borderId="0" xfId="3" applyFont="1" applyAlignment="1">
      <alignment vertical="top" wrapText="1"/>
    </xf>
    <xf numFmtId="49" fontId="20" fillId="0" borderId="0" xfId="3" applyNumberFormat="1" applyFont="1" applyAlignment="1">
      <alignment vertical="top" wrapText="1"/>
    </xf>
    <xf numFmtId="0" fontId="23" fillId="0" borderId="0" xfId="3" applyFont="1" applyFill="1" applyAlignment="1">
      <alignment vertical="top"/>
    </xf>
    <xf numFmtId="0" fontId="20" fillId="0" borderId="0" xfId="3" applyFont="1" applyFill="1" applyAlignment="1">
      <alignment vertical="top"/>
    </xf>
    <xf numFmtId="0" fontId="30" fillId="0" borderId="0" xfId="3" applyFont="1" applyFill="1" applyAlignment="1">
      <alignment vertical="top"/>
    </xf>
    <xf numFmtId="4" fontId="38" fillId="0" borderId="8" xfId="3" applyNumberFormat="1" applyFont="1" applyFill="1" applyBorder="1" applyAlignment="1"/>
    <xf numFmtId="0" fontId="38" fillId="0" borderId="8" xfId="3" applyFont="1" applyFill="1" applyBorder="1" applyAlignment="1">
      <alignment horizontal="left"/>
    </xf>
    <xf numFmtId="0" fontId="38" fillId="0" borderId="8" xfId="3" applyFont="1" applyFill="1" applyBorder="1" applyAlignment="1">
      <alignment horizontal="right" vertical="top"/>
    </xf>
    <xf numFmtId="4" fontId="7" fillId="0" borderId="0" xfId="3" applyNumberFormat="1" applyFont="1" applyFill="1" applyBorder="1" applyAlignment="1">
      <alignment horizontal="right" vertical="top"/>
    </xf>
    <xf numFmtId="4" fontId="23" fillId="0" borderId="0" xfId="3" applyNumberFormat="1" applyFont="1" applyFill="1" applyBorder="1" applyAlignment="1">
      <alignment vertical="top"/>
    </xf>
    <xf numFmtId="0" fontId="7" fillId="0" borderId="0" xfId="3" applyFont="1" applyFill="1" applyBorder="1" applyAlignment="1">
      <alignment vertical="top"/>
    </xf>
    <xf numFmtId="0" fontId="23" fillId="0" borderId="0" xfId="3" applyFont="1" applyFill="1" applyBorder="1" applyAlignment="1">
      <alignment horizontal="right" vertical="top"/>
    </xf>
    <xf numFmtId="0" fontId="23" fillId="0" borderId="0" xfId="3" applyFont="1" applyFill="1" applyBorder="1" applyAlignment="1">
      <alignment horizontal="left" vertical="top" wrapText="1"/>
    </xf>
    <xf numFmtId="0" fontId="23" fillId="0" borderId="0" xfId="3" applyNumberFormat="1" applyFont="1" applyFill="1" applyAlignment="1">
      <alignment horizontal="left" vertical="top" wrapText="1"/>
    </xf>
    <xf numFmtId="0" fontId="23" fillId="0" borderId="0" xfId="3" applyFont="1" applyFill="1" applyAlignment="1">
      <alignment horizontal="left" vertical="top"/>
    </xf>
    <xf numFmtId="0" fontId="7" fillId="0" borderId="0" xfId="3" applyFont="1" applyAlignment="1">
      <alignment vertical="top"/>
    </xf>
    <xf numFmtId="4" fontId="23" fillId="0" borderId="0" xfId="3" applyNumberFormat="1" applyFont="1" applyFill="1" applyAlignment="1">
      <alignment vertical="top"/>
    </xf>
    <xf numFmtId="0" fontId="23" fillId="0" borderId="0" xfId="3" applyFont="1" applyAlignment="1">
      <alignment vertical="top"/>
    </xf>
    <xf numFmtId="0" fontId="7" fillId="0" borderId="0" xfId="3" applyFont="1" applyAlignment="1">
      <alignment vertical="top" wrapText="1"/>
    </xf>
    <xf numFmtId="49" fontId="7" fillId="0" borderId="0" xfId="3" applyNumberFormat="1" applyFont="1" applyFill="1" applyAlignment="1">
      <alignment vertical="top" wrapText="1"/>
    </xf>
    <xf numFmtId="4" fontId="7" fillId="0" borderId="0" xfId="3" applyNumberFormat="1" applyFont="1" applyAlignment="1">
      <alignment vertical="top"/>
    </xf>
    <xf numFmtId="0" fontId="23" fillId="0" borderId="0" xfId="3" applyFont="1" applyAlignment="1">
      <alignment horizontal="left" vertical="top" wrapText="1"/>
    </xf>
    <xf numFmtId="49" fontId="23" fillId="0" borderId="0" xfId="3" applyNumberFormat="1" applyFont="1" applyFill="1" applyAlignment="1">
      <alignment horizontal="left" vertical="top" wrapText="1"/>
    </xf>
    <xf numFmtId="0" fontId="23" fillId="0" borderId="0" xfId="3" applyFont="1" applyAlignment="1">
      <alignment horizontal="left" vertical="top"/>
    </xf>
    <xf numFmtId="0" fontId="7" fillId="0" borderId="0" xfId="3" applyFont="1" applyFill="1" applyAlignment="1">
      <alignment vertical="top"/>
    </xf>
    <xf numFmtId="0" fontId="23" fillId="0" borderId="0" xfId="3" applyFont="1" applyFill="1" applyAlignment="1">
      <alignment horizontal="left" vertical="top" wrapText="1"/>
    </xf>
    <xf numFmtId="4" fontId="23" fillId="0" borderId="0" xfId="3" applyNumberFormat="1" applyFont="1" applyAlignment="1">
      <alignment vertical="top"/>
    </xf>
    <xf numFmtId="0" fontId="23" fillId="0" borderId="0" xfId="3" applyNumberFormat="1" applyFill="1" applyAlignment="1">
      <alignment horizontal="left" vertical="top" wrapText="1"/>
    </xf>
    <xf numFmtId="4" fontId="20" fillId="0" borderId="0" xfId="3" applyNumberFormat="1" applyFont="1" applyFill="1" applyAlignment="1">
      <alignment vertical="top"/>
    </xf>
    <xf numFmtId="0" fontId="23" fillId="0" borderId="0" xfId="3" applyNumberFormat="1" applyFont="1" applyAlignment="1">
      <alignment horizontal="left" vertical="top" wrapText="1"/>
    </xf>
    <xf numFmtId="0" fontId="23" fillId="0" borderId="0" xfId="3" applyFont="1" applyAlignment="1">
      <alignment vertical="top" wrapText="1"/>
    </xf>
    <xf numFmtId="49" fontId="23" fillId="0" borderId="0" xfId="3" applyNumberFormat="1" applyFont="1" applyAlignment="1">
      <alignment vertical="top" wrapText="1"/>
    </xf>
    <xf numFmtId="0" fontId="30" fillId="0" borderId="0" xfId="3" applyFont="1" applyAlignment="1">
      <alignment vertical="top"/>
    </xf>
    <xf numFmtId="4" fontId="49" fillId="3" borderId="7" xfId="3" applyNumberFormat="1" applyFont="1" applyFill="1" applyBorder="1" applyAlignment="1">
      <alignment horizontal="center" vertical="top"/>
    </xf>
    <xf numFmtId="2" fontId="49" fillId="3" borderId="7" xfId="3" applyNumberFormat="1" applyFont="1" applyFill="1" applyBorder="1" applyAlignment="1">
      <alignment horizontal="center" vertical="top"/>
    </xf>
    <xf numFmtId="0" fontId="49" fillId="3" borderId="7" xfId="3" applyFont="1" applyFill="1" applyBorder="1" applyAlignment="1">
      <alignment horizontal="center" vertical="top"/>
    </xf>
    <xf numFmtId="0" fontId="49" fillId="3" borderId="7" xfId="3" applyFont="1" applyFill="1" applyBorder="1" applyAlignment="1">
      <alignment horizontal="justify" vertical="top" wrapText="1"/>
    </xf>
    <xf numFmtId="49" fontId="49" fillId="3" borderId="7" xfId="3" applyNumberFormat="1" applyFont="1" applyFill="1" applyBorder="1" applyAlignment="1">
      <alignment horizontal="justify" vertical="top" wrapText="1"/>
    </xf>
    <xf numFmtId="0" fontId="49" fillId="3" borderId="7" xfId="3" applyFont="1" applyFill="1" applyBorder="1" applyAlignment="1">
      <alignment horizontal="left" vertical="top"/>
    </xf>
    <xf numFmtId="0" fontId="6" fillId="0" borderId="0" xfId="3" applyFont="1" applyAlignment="1">
      <alignment vertical="top"/>
    </xf>
    <xf numFmtId="4" fontId="35" fillId="0" borderId="0" xfId="3" applyNumberFormat="1" applyFont="1" applyFill="1" applyAlignment="1">
      <alignment vertical="top"/>
    </xf>
    <xf numFmtId="2" fontId="35" fillId="0" borderId="0" xfId="3" applyNumberFormat="1" applyFont="1" applyFill="1" applyAlignment="1">
      <alignment vertical="top"/>
    </xf>
    <xf numFmtId="0" fontId="35" fillId="0" borderId="0" xfId="3" applyFont="1" applyFill="1" applyAlignment="1">
      <alignment horizontal="center" vertical="top"/>
    </xf>
    <xf numFmtId="0" fontId="35" fillId="0" borderId="0" xfId="3" applyFont="1" applyFill="1" applyAlignment="1">
      <alignment horizontal="justify" vertical="top" wrapText="1"/>
    </xf>
    <xf numFmtId="49" fontId="35" fillId="0" borderId="0" xfId="3" applyNumberFormat="1" applyFont="1" applyFill="1" applyAlignment="1">
      <alignment horizontal="justify" vertical="top" wrapText="1"/>
    </xf>
    <xf numFmtId="0" fontId="35" fillId="0" borderId="0" xfId="3" applyFont="1" applyFill="1" applyBorder="1" applyAlignment="1">
      <alignment horizontal="left" vertical="top"/>
    </xf>
    <xf numFmtId="0" fontId="29" fillId="0" borderId="0" xfId="3" applyFont="1" applyAlignment="1">
      <alignment vertical="top"/>
    </xf>
    <xf numFmtId="0" fontId="28" fillId="0" borderId="0" xfId="3" applyFont="1" applyFill="1" applyAlignment="1">
      <alignment horizontal="left" vertical="top"/>
    </xf>
    <xf numFmtId="49" fontId="28" fillId="0" borderId="0" xfId="3" applyNumberFormat="1" applyFont="1" applyFill="1" applyAlignment="1">
      <alignment horizontal="left" vertical="top"/>
    </xf>
    <xf numFmtId="0" fontId="34" fillId="0" borderId="0" xfId="3" applyFont="1" applyFill="1" applyAlignment="1">
      <alignment horizontal="left" vertical="top" wrapText="1"/>
    </xf>
    <xf numFmtId="4" fontId="34" fillId="0" borderId="0" xfId="3" applyNumberFormat="1" applyFont="1" applyFill="1" applyAlignment="1">
      <alignment vertical="top"/>
    </xf>
    <xf numFmtId="2" fontId="34" fillId="0" borderId="0" xfId="3" applyNumberFormat="1" applyFont="1" applyFill="1" applyAlignment="1">
      <alignment vertical="top"/>
    </xf>
    <xf numFmtId="0" fontId="34" fillId="0" borderId="0" xfId="3" applyFont="1" applyFill="1" applyAlignment="1">
      <alignment horizontal="center" vertical="top"/>
    </xf>
    <xf numFmtId="0" fontId="34" fillId="0" borderId="0" xfId="3" applyFont="1" applyFill="1" applyAlignment="1">
      <alignment horizontal="justify" vertical="top" wrapText="1"/>
    </xf>
    <xf numFmtId="49" fontId="34" fillId="0" borderId="0" xfId="3" applyNumberFormat="1" applyFont="1" applyFill="1" applyAlignment="1">
      <alignment horizontal="justify" vertical="top" wrapText="1"/>
    </xf>
    <xf numFmtId="0" fontId="34" fillId="0" borderId="0" xfId="3" applyFont="1" applyFill="1" applyAlignment="1">
      <alignment horizontal="left" vertical="top"/>
    </xf>
    <xf numFmtId="0" fontId="10" fillId="0" borderId="0" xfId="3" applyFont="1" applyFill="1" applyAlignment="1">
      <alignment vertical="top"/>
    </xf>
    <xf numFmtId="2" fontId="27" fillId="0" borderId="0" xfId="3" applyNumberFormat="1" applyFont="1" applyFill="1" applyAlignment="1">
      <alignment vertical="top"/>
    </xf>
    <xf numFmtId="0" fontId="27" fillId="0" borderId="0" xfId="3" applyFont="1" applyFill="1" applyAlignment="1">
      <alignment horizontal="center" vertical="top"/>
    </xf>
    <xf numFmtId="0" fontId="27" fillId="0" borderId="0" xfId="3" applyFont="1" applyFill="1" applyAlignment="1">
      <alignment horizontal="justify" vertical="top" wrapText="1"/>
    </xf>
    <xf numFmtId="49" fontId="27" fillId="0" borderId="0" xfId="3" applyNumberFormat="1" applyFont="1" applyFill="1" applyAlignment="1">
      <alignment horizontal="justify" vertical="top" wrapText="1"/>
    </xf>
    <xf numFmtId="0" fontId="27" fillId="0" borderId="0" xfId="3" applyFont="1" applyFill="1" applyAlignment="1">
      <alignment horizontal="left" vertical="top"/>
    </xf>
    <xf numFmtId="0" fontId="20" fillId="0" borderId="0" xfId="3" applyFont="1" applyFill="1" applyAlignment="1">
      <alignment vertical="top" wrapText="1"/>
    </xf>
    <xf numFmtId="0" fontId="32" fillId="0" borderId="0" xfId="3" applyFont="1" applyFill="1" applyAlignment="1">
      <alignment vertical="top"/>
    </xf>
    <xf numFmtId="0" fontId="20" fillId="0" borderId="0" xfId="3" applyFont="1" applyFill="1" applyAlignment="1">
      <alignment horizontal="right" vertical="top"/>
    </xf>
    <xf numFmtId="0" fontId="7" fillId="0" borderId="0" xfId="3" applyFont="1" applyFill="1" applyAlignment="1">
      <alignment horizontal="right" vertical="top"/>
    </xf>
    <xf numFmtId="2" fontId="30" fillId="0" borderId="8" xfId="3" applyNumberFormat="1" applyFont="1" applyFill="1" applyBorder="1" applyAlignment="1"/>
    <xf numFmtId="0" fontId="38" fillId="0" borderId="8" xfId="3" applyFont="1" applyFill="1" applyBorder="1" applyAlignment="1">
      <alignment horizontal="justify"/>
    </xf>
    <xf numFmtId="0" fontId="38" fillId="0" borderId="8" xfId="3" applyFont="1" applyFill="1" applyBorder="1" applyAlignment="1">
      <alignment horizontal="center"/>
    </xf>
    <xf numFmtId="49" fontId="38" fillId="0" borderId="8" xfId="3" applyNumberFormat="1" applyFont="1" applyFill="1" applyBorder="1" applyAlignment="1">
      <alignment horizontal="center"/>
    </xf>
    <xf numFmtId="49" fontId="7" fillId="0" borderId="0" xfId="3" applyNumberFormat="1" applyFont="1" applyAlignment="1">
      <alignment vertical="top" wrapText="1"/>
    </xf>
    <xf numFmtId="49" fontId="23" fillId="0" borderId="0" xfId="3" applyNumberFormat="1" applyFont="1" applyAlignment="1">
      <alignment horizontal="left" vertical="top" wrapText="1"/>
    </xf>
    <xf numFmtId="0" fontId="23" fillId="0" borderId="0" xfId="3" applyFill="1" applyAlignment="1">
      <alignment vertical="top"/>
    </xf>
    <xf numFmtId="0" fontId="7" fillId="0" borderId="0" xfId="3" applyFont="1" applyFill="1" applyAlignment="1">
      <alignment horizontal="left" vertical="top" wrapText="1"/>
    </xf>
    <xf numFmtId="0" fontId="29" fillId="0" borderId="0" xfId="3" applyFont="1" applyFill="1" applyAlignment="1">
      <alignment horizontal="justify" vertical="top" wrapText="1"/>
    </xf>
    <xf numFmtId="0" fontId="29" fillId="0" borderId="0" xfId="3" applyFont="1" applyAlignment="1">
      <alignment horizontal="justify" vertical="top" wrapText="1"/>
    </xf>
    <xf numFmtId="4" fontId="7" fillId="0" borderId="0" xfId="3" applyNumberFormat="1" applyFont="1" applyFill="1" applyAlignment="1">
      <alignment horizontal="right" vertical="top"/>
    </xf>
    <xf numFmtId="4" fontId="7" fillId="0" borderId="0" xfId="3" applyNumberFormat="1" applyFont="1" applyBorder="1" applyAlignment="1">
      <alignment horizontal="right" vertical="top"/>
    </xf>
    <xf numFmtId="0" fontId="7" fillId="0" borderId="0" xfId="3" applyFont="1" applyFill="1" applyBorder="1" applyAlignment="1">
      <alignment horizontal="justify" vertical="top"/>
    </xf>
    <xf numFmtId="49" fontId="30" fillId="0" borderId="0" xfId="3" applyNumberFormat="1" applyFont="1" applyFill="1" applyAlignment="1">
      <alignment horizontal="left" vertical="top" wrapText="1"/>
    </xf>
    <xf numFmtId="0" fontId="23" fillId="0" borderId="0" xfId="3" applyFont="1" applyFill="1" applyAlignment="1">
      <alignment vertical="top" wrapText="1"/>
    </xf>
    <xf numFmtId="0" fontId="29" fillId="0" borderId="0" xfId="3" applyFont="1" applyFill="1" applyAlignment="1">
      <alignment horizontal="left" vertical="top" wrapText="1"/>
    </xf>
    <xf numFmtId="49" fontId="29" fillId="0" borderId="0" xfId="3" applyNumberFormat="1" applyFont="1" applyFill="1" applyAlignment="1">
      <alignment horizontal="left" vertical="top" wrapText="1"/>
    </xf>
    <xf numFmtId="49" fontId="23" fillId="0" borderId="0" xfId="3" applyNumberFormat="1" applyFont="1" applyFill="1" applyAlignment="1">
      <alignment vertical="top" wrapText="1"/>
    </xf>
    <xf numFmtId="49" fontId="23" fillId="0" borderId="0" xfId="3" applyNumberFormat="1" applyFill="1" applyAlignment="1">
      <alignment vertical="top" wrapText="1"/>
    </xf>
    <xf numFmtId="4" fontId="7" fillId="0" borderId="0" xfId="3" applyNumberFormat="1" applyFont="1" applyFill="1" applyAlignment="1">
      <alignment vertical="top"/>
    </xf>
    <xf numFmtId="49" fontId="23" fillId="0" borderId="0" xfId="3" applyNumberFormat="1" applyAlignment="1">
      <alignment vertical="top" wrapText="1"/>
    </xf>
    <xf numFmtId="0" fontId="7" fillId="0" borderId="0" xfId="3" applyFont="1" applyFill="1" applyAlignment="1">
      <alignment horizontal="left" vertical="top"/>
    </xf>
    <xf numFmtId="2" fontId="7" fillId="0" borderId="0" xfId="3" applyNumberFormat="1" applyFont="1" applyAlignment="1">
      <alignment vertical="top"/>
    </xf>
    <xf numFmtId="0" fontId="23" fillId="0" borderId="0" xfId="3" applyAlignment="1">
      <alignment vertical="top"/>
    </xf>
    <xf numFmtId="0" fontId="7" fillId="0" borderId="0" xfId="3" applyFont="1" applyFill="1" applyAlignment="1">
      <alignment vertical="top" wrapText="1"/>
    </xf>
    <xf numFmtId="49" fontId="23" fillId="0" borderId="0" xfId="3" applyNumberFormat="1" applyFill="1" applyAlignment="1">
      <alignment horizontal="left" vertical="top" wrapText="1"/>
    </xf>
    <xf numFmtId="0" fontId="7" fillId="0" borderId="0" xfId="3" applyFont="1" applyAlignment="1">
      <alignment horizontal="left" vertical="top"/>
    </xf>
    <xf numFmtId="4" fontId="23" fillId="0" borderId="0" xfId="3" applyNumberFormat="1" applyFill="1" applyAlignment="1">
      <alignment vertical="top"/>
    </xf>
    <xf numFmtId="0" fontId="53" fillId="0" borderId="0" xfId="3" applyFont="1" applyFill="1" applyAlignment="1">
      <alignment vertical="top"/>
    </xf>
    <xf numFmtId="0" fontId="53" fillId="0" borderId="0" xfId="3" applyFont="1" applyFill="1" applyAlignment="1">
      <alignment horizontal="left" vertical="top"/>
    </xf>
    <xf numFmtId="49" fontId="30" fillId="0" borderId="0" xfId="3" applyNumberFormat="1" applyFont="1" applyAlignment="1">
      <alignment horizontal="left" vertical="top" wrapText="1"/>
    </xf>
    <xf numFmtId="0" fontId="23" fillId="0" borderId="0" xfId="3" applyNumberFormat="1" applyAlignment="1">
      <alignment vertical="top" wrapText="1"/>
    </xf>
    <xf numFmtId="4" fontId="23" fillId="0" borderId="0" xfId="3" applyNumberFormat="1" applyFont="1" applyAlignment="1">
      <alignment horizontal="right"/>
    </xf>
    <xf numFmtId="4" fontId="23" fillId="0" borderId="0" xfId="3" applyNumberFormat="1" applyFont="1" applyFill="1" applyAlignment="1">
      <alignment horizontal="right" vertical="top"/>
    </xf>
    <xf numFmtId="4" fontId="23" fillId="0" borderId="0" xfId="3" applyNumberFormat="1" applyFont="1" applyAlignment="1">
      <alignment horizontal="right" vertical="top"/>
    </xf>
    <xf numFmtId="3" fontId="23" fillId="0" borderId="0" xfId="3" applyNumberFormat="1" applyFont="1" applyAlignment="1">
      <alignment horizontal="right" vertical="top"/>
    </xf>
    <xf numFmtId="49" fontId="23" fillId="0" borderId="0" xfId="3" applyNumberFormat="1" applyAlignment="1">
      <alignment horizontal="left" vertical="top" wrapText="1"/>
    </xf>
    <xf numFmtId="0" fontId="29" fillId="0" borderId="0" xfId="3" applyFont="1" applyFill="1" applyAlignment="1">
      <alignment vertical="top" wrapText="1"/>
    </xf>
    <xf numFmtId="49" fontId="7" fillId="0" borderId="0" xfId="3" applyNumberFormat="1" applyFont="1" applyFill="1" applyAlignment="1">
      <alignment horizontal="left" vertical="top" wrapText="1"/>
    </xf>
    <xf numFmtId="4" fontId="34" fillId="0" borderId="0" xfId="3" applyNumberFormat="1" applyFont="1" applyFill="1" applyBorder="1" applyAlignment="1">
      <alignment horizontal="center" vertical="top"/>
    </xf>
    <xf numFmtId="2" fontId="34" fillId="0" borderId="0" xfId="3" applyNumberFormat="1" applyFont="1" applyFill="1" applyBorder="1" applyAlignment="1">
      <alignment horizontal="center" vertical="top"/>
    </xf>
    <xf numFmtId="0" fontId="34" fillId="0" borderId="0" xfId="3" applyFont="1" applyFill="1" applyBorder="1" applyAlignment="1">
      <alignment horizontal="center" vertical="top"/>
    </xf>
    <xf numFmtId="0" fontId="34" fillId="0" borderId="0" xfId="3" applyFont="1" applyFill="1" applyBorder="1" applyAlignment="1">
      <alignment horizontal="justify" vertical="top" wrapText="1"/>
    </xf>
    <xf numFmtId="49" fontId="34" fillId="0" borderId="0" xfId="3" applyNumberFormat="1" applyFont="1" applyFill="1" applyBorder="1" applyAlignment="1">
      <alignment horizontal="justify" vertical="top" wrapText="1"/>
    </xf>
    <xf numFmtId="0" fontId="34" fillId="0" borderId="0" xfId="3" applyFont="1" applyFill="1" applyBorder="1" applyAlignment="1">
      <alignment horizontal="left" vertical="top"/>
    </xf>
    <xf numFmtId="4" fontId="34" fillId="3" borderId="7" xfId="3" applyNumberFormat="1" applyFont="1" applyFill="1" applyBorder="1" applyAlignment="1">
      <alignment horizontal="center" vertical="top"/>
    </xf>
    <xf numFmtId="2" fontId="34" fillId="3" borderId="7" xfId="3" applyNumberFormat="1" applyFont="1" applyFill="1" applyBorder="1" applyAlignment="1">
      <alignment horizontal="center" vertical="top"/>
    </xf>
    <xf numFmtId="0" fontId="34" fillId="3" borderId="7" xfId="3" applyFont="1" applyFill="1" applyBorder="1" applyAlignment="1">
      <alignment horizontal="center" vertical="top"/>
    </xf>
    <xf numFmtId="0" fontId="34" fillId="3" borderId="7" xfId="3" applyFont="1" applyFill="1" applyBorder="1" applyAlignment="1">
      <alignment horizontal="justify" vertical="top" wrapText="1"/>
    </xf>
    <xf numFmtId="49" fontId="34" fillId="3" borderId="7" xfId="3" applyNumberFormat="1" applyFont="1" applyFill="1" applyBorder="1" applyAlignment="1">
      <alignment horizontal="justify" vertical="top" wrapText="1"/>
    </xf>
    <xf numFmtId="0" fontId="34" fillId="3" borderId="7" xfId="3" applyFont="1" applyFill="1" applyBorder="1" applyAlignment="1">
      <alignment horizontal="left" vertical="top"/>
    </xf>
    <xf numFmtId="0" fontId="10" fillId="0" borderId="0" xfId="3" applyFont="1" applyAlignment="1">
      <alignment vertical="top"/>
    </xf>
    <xf numFmtId="4" fontId="11" fillId="0" borderId="0" xfId="3" applyNumberFormat="1" applyFont="1" applyFill="1" applyAlignment="1">
      <alignment vertical="top"/>
    </xf>
    <xf numFmtId="2" fontId="11" fillId="0" borderId="0" xfId="3" applyNumberFormat="1" applyFont="1" applyFill="1" applyAlignment="1">
      <alignment vertical="top"/>
    </xf>
    <xf numFmtId="0" fontId="11" fillId="0" borderId="0" xfId="3" applyFont="1" applyFill="1" applyAlignment="1">
      <alignment horizontal="center" vertical="top"/>
    </xf>
    <xf numFmtId="0" fontId="11" fillId="0" borderId="0" xfId="3" applyFont="1" applyFill="1" applyAlignment="1">
      <alignment horizontal="left" vertical="top"/>
    </xf>
    <xf numFmtId="4" fontId="38" fillId="0" borderId="0" xfId="3" applyNumberFormat="1" applyFont="1" applyFill="1" applyBorder="1" applyAlignment="1"/>
    <xf numFmtId="4" fontId="30" fillId="0" borderId="0" xfId="3" applyNumberFormat="1" applyFont="1" applyFill="1" applyBorder="1" applyAlignment="1"/>
    <xf numFmtId="0" fontId="38" fillId="0" borderId="0" xfId="3" applyFont="1" applyFill="1" applyBorder="1" applyAlignment="1">
      <alignment horizontal="center"/>
    </xf>
    <xf numFmtId="49" fontId="38" fillId="0" borderId="0" xfId="3" applyNumberFormat="1" applyFont="1" applyFill="1" applyBorder="1" applyAlignment="1">
      <alignment horizontal="center"/>
    </xf>
    <xf numFmtId="0" fontId="39" fillId="0" borderId="0" xfId="3" applyFont="1" applyFill="1" applyBorder="1" applyAlignment="1">
      <alignment horizontal="left"/>
    </xf>
    <xf numFmtId="4" fontId="30" fillId="0" borderId="8" xfId="3" applyNumberFormat="1" applyFont="1" applyFill="1" applyBorder="1" applyAlignment="1"/>
    <xf numFmtId="4" fontId="37" fillId="0" borderId="9" xfId="3" applyNumberFormat="1" applyFont="1" applyBorder="1" applyAlignment="1">
      <alignment horizontal="right"/>
    </xf>
    <xf numFmtId="0" fontId="34" fillId="0" borderId="9" xfId="3" applyFont="1" applyBorder="1" applyAlignment="1">
      <alignment horizontal="right" wrapText="1"/>
    </xf>
    <xf numFmtId="0" fontId="37" fillId="0" borderId="9" xfId="3" applyFont="1" applyFill="1" applyBorder="1" applyAlignment="1">
      <alignment horizontal="right" wrapText="1"/>
    </xf>
    <xf numFmtId="0" fontId="7" fillId="0" borderId="9" xfId="3" applyFont="1" applyBorder="1" applyAlignment="1">
      <alignment horizontal="center" vertical="top" wrapText="1"/>
    </xf>
    <xf numFmtId="0" fontId="7" fillId="0" borderId="9" xfId="3" applyFont="1" applyBorder="1" applyAlignment="1">
      <alignment vertical="top" wrapText="1"/>
    </xf>
    <xf numFmtId="0" fontId="34" fillId="0" borderId="9" xfId="3" applyFont="1" applyFill="1" applyBorder="1" applyAlignment="1">
      <alignment horizontal="justify" vertical="top" wrapText="1"/>
    </xf>
    <xf numFmtId="0" fontId="30" fillId="0" borderId="0" xfId="3" applyFont="1" applyBorder="1" applyAlignment="1">
      <alignment horizontal="right" wrapText="1"/>
    </xf>
    <xf numFmtId="0" fontId="7" fillId="0" borderId="0" xfId="3" applyFont="1" applyFill="1" applyAlignment="1">
      <alignment horizontal="center" vertical="top" wrapText="1"/>
    </xf>
    <xf numFmtId="49" fontId="29" fillId="0" borderId="0" xfId="3" applyNumberFormat="1" applyFont="1" applyFill="1" applyAlignment="1">
      <alignment horizontal="justify" vertical="top" wrapText="1"/>
    </xf>
    <xf numFmtId="49" fontId="7" fillId="0" borderId="0" xfId="3" applyNumberFormat="1" applyFont="1" applyAlignment="1">
      <alignment horizontal="justify" vertical="top" wrapText="1"/>
    </xf>
    <xf numFmtId="4" fontId="7" fillId="0" borderId="0" xfId="3" applyNumberFormat="1" applyFont="1" applyBorder="1" applyAlignment="1">
      <alignment vertical="top"/>
    </xf>
    <xf numFmtId="0" fontId="7" fillId="0" borderId="0" xfId="3" applyFont="1" applyBorder="1" applyAlignment="1">
      <alignment vertical="top"/>
    </xf>
    <xf numFmtId="49" fontId="7" fillId="0" borderId="0" xfId="3" applyNumberFormat="1" applyFont="1" applyAlignment="1">
      <alignment horizontal="left" vertical="top" wrapText="1"/>
    </xf>
    <xf numFmtId="0" fontId="7" fillId="0" borderId="0" xfId="3" applyFont="1"/>
    <xf numFmtId="0" fontId="7" fillId="0" borderId="0" xfId="3" applyFont="1" applyAlignment="1">
      <alignment horizontal="left" vertical="top" wrapText="1"/>
    </xf>
    <xf numFmtId="2" fontId="7" fillId="0" borderId="0" xfId="3" applyNumberFormat="1" applyFont="1" applyFill="1" applyBorder="1" applyAlignment="1">
      <alignment horizontal="right" wrapText="1"/>
    </xf>
    <xf numFmtId="0" fontId="7" fillId="0" borderId="0" xfId="3" applyFont="1" applyFill="1" applyBorder="1" applyAlignment="1">
      <alignment horizontal="right" wrapText="1"/>
    </xf>
    <xf numFmtId="0" fontId="7" fillId="0" borderId="0" xfId="3" applyFont="1" applyAlignment="1">
      <alignment horizontal="center" vertical="top" wrapText="1"/>
    </xf>
    <xf numFmtId="0" fontId="20" fillId="2" borderId="0" xfId="3" applyFont="1" applyFill="1" applyAlignment="1">
      <alignment vertical="top"/>
    </xf>
    <xf numFmtId="0" fontId="20" fillId="2" borderId="0" xfId="3" applyFont="1" applyFill="1" applyAlignment="1">
      <alignment vertical="top" wrapText="1"/>
    </xf>
    <xf numFmtId="49" fontId="20" fillId="2" borderId="0" xfId="3" applyNumberFormat="1" applyFont="1" applyFill="1" applyAlignment="1">
      <alignment vertical="top"/>
    </xf>
    <xf numFmtId="49" fontId="20" fillId="2" borderId="0" xfId="3" applyNumberFormat="1" applyFont="1" applyFill="1" applyAlignment="1">
      <alignment vertical="top" wrapText="1"/>
    </xf>
    <xf numFmtId="49" fontId="20" fillId="0" borderId="0" xfId="3" applyNumberFormat="1" applyFont="1" applyAlignment="1">
      <alignment vertical="top"/>
    </xf>
    <xf numFmtId="4" fontId="38" fillId="0" borderId="8" xfId="3" applyNumberFormat="1" applyFont="1" applyFill="1" applyBorder="1" applyAlignment="1">
      <alignment wrapText="1"/>
    </xf>
    <xf numFmtId="0" fontId="30" fillId="0" borderId="8" xfId="3" applyFont="1" applyFill="1" applyBorder="1" applyAlignment="1">
      <alignment horizontal="center"/>
    </xf>
    <xf numFmtId="0" fontId="29" fillId="0" borderId="0" xfId="3" applyFont="1"/>
    <xf numFmtId="1" fontId="23" fillId="0" borderId="0" xfId="3" applyNumberFormat="1" applyFill="1" applyAlignment="1">
      <alignment horizontal="left" vertical="top" wrapText="1"/>
    </xf>
    <xf numFmtId="2" fontId="7" fillId="0" borderId="0" xfId="3" applyNumberFormat="1" applyFont="1" applyFill="1" applyAlignment="1">
      <alignment horizontal="right"/>
    </xf>
    <xf numFmtId="0" fontId="7" fillId="0" borderId="0" xfId="3" applyFont="1" applyAlignment="1">
      <alignment horizontal="right" wrapText="1"/>
    </xf>
    <xf numFmtId="4" fontId="7" fillId="0" borderId="0" xfId="3" applyNumberFormat="1" applyFont="1" applyAlignment="1">
      <alignment horizontal="right"/>
    </xf>
    <xf numFmtId="0" fontId="7" fillId="0" borderId="0" xfId="3" applyNumberFormat="1" applyFont="1" applyAlignment="1">
      <alignment horizontal="left" vertical="top" wrapText="1"/>
    </xf>
    <xf numFmtId="0" fontId="40" fillId="0" borderId="0" xfId="3" applyFont="1" applyAlignment="1">
      <alignment vertical="top"/>
    </xf>
    <xf numFmtId="2" fontId="40" fillId="0" borderId="0" xfId="3" applyNumberFormat="1" applyFont="1" applyAlignment="1">
      <alignment vertical="top"/>
    </xf>
    <xf numFmtId="0" fontId="23" fillId="0" borderId="0" xfId="3" applyFont="1" applyAlignment="1">
      <alignment horizontal="right" vertical="top"/>
    </xf>
    <xf numFmtId="2" fontId="20" fillId="0" borderId="0" xfId="3" applyNumberFormat="1" applyFont="1" applyAlignment="1">
      <alignment vertical="top"/>
    </xf>
    <xf numFmtId="0" fontId="23" fillId="0" borderId="0" xfId="3" applyFont="1" applyFill="1" applyAlignment="1">
      <alignment horizontal="right" vertical="top"/>
    </xf>
    <xf numFmtId="0" fontId="23" fillId="0" borderId="0" xfId="3" applyFont="1"/>
    <xf numFmtId="0" fontId="40" fillId="0" borderId="0" xfId="3" applyFont="1" applyFill="1" applyAlignment="1">
      <alignment vertical="top"/>
    </xf>
    <xf numFmtId="0" fontId="23" fillId="0" borderId="0" xfId="3" applyFont="1" applyFill="1"/>
    <xf numFmtId="0" fontId="33" fillId="0" borderId="0" xfId="3" applyFont="1" applyFill="1" applyAlignment="1">
      <alignment vertical="top"/>
    </xf>
    <xf numFmtId="4" fontId="27" fillId="0" borderId="0" xfId="3" applyNumberFormat="1" applyFont="1" applyFill="1" applyAlignment="1">
      <alignment vertical="top"/>
    </xf>
    <xf numFmtId="0" fontId="30" fillId="0" borderId="0" xfId="3" applyFont="1"/>
    <xf numFmtId="0" fontId="58" fillId="0" borderId="0" xfId="3" applyFont="1" applyBorder="1" applyAlignment="1">
      <alignment horizontal="justify"/>
    </xf>
    <xf numFmtId="1" fontId="7" fillId="0" borderId="0" xfId="3" applyNumberFormat="1" applyFont="1" applyAlignment="1">
      <alignment vertical="top"/>
    </xf>
    <xf numFmtId="0" fontId="23" fillId="0" borderId="0" xfId="3"/>
    <xf numFmtId="0" fontId="26" fillId="0" borderId="0" xfId="3" applyFont="1"/>
    <xf numFmtId="165" fontId="25" fillId="0" borderId="0" xfId="3" applyNumberFormat="1" applyFont="1"/>
    <xf numFmtId="0" fontId="25" fillId="0" borderId="0" xfId="3" applyFont="1"/>
    <xf numFmtId="0" fontId="7" fillId="0" borderId="0" xfId="3" applyFont="1" applyFill="1"/>
    <xf numFmtId="165" fontId="7" fillId="0" borderId="0" xfId="3" applyNumberFormat="1" applyFont="1"/>
    <xf numFmtId="0" fontId="20" fillId="0" borderId="0" xfId="3" applyFont="1"/>
    <xf numFmtId="165" fontId="23" fillId="0" borderId="0" xfId="3" applyNumberFormat="1" applyFont="1"/>
    <xf numFmtId="0" fontId="24" fillId="0" borderId="0" xfId="3" applyFont="1"/>
    <xf numFmtId="0" fontId="58" fillId="0" borderId="0" xfId="3" applyFont="1"/>
    <xf numFmtId="0" fontId="20" fillId="0" borderId="0" xfId="3" applyFont="1" applyFill="1"/>
    <xf numFmtId="0" fontId="7" fillId="0" borderId="6" xfId="3" applyFont="1" applyFill="1" applyBorder="1"/>
    <xf numFmtId="165" fontId="23" fillId="0" borderId="6" xfId="3" applyNumberFormat="1" applyFont="1" applyFill="1" applyBorder="1"/>
    <xf numFmtId="0" fontId="23" fillId="0" borderId="6" xfId="3" applyFont="1" applyFill="1" applyBorder="1"/>
    <xf numFmtId="165" fontId="23" fillId="0" borderId="0" xfId="3" applyNumberFormat="1" applyFont="1" applyFill="1"/>
    <xf numFmtId="0" fontId="24" fillId="0" borderId="0" xfId="3" applyFont="1" applyFill="1"/>
    <xf numFmtId="165" fontId="20" fillId="0" borderId="0" xfId="3" applyNumberFormat="1" applyFont="1"/>
    <xf numFmtId="0" fontId="59" fillId="0" borderId="0" xfId="3" applyFont="1"/>
    <xf numFmtId="0" fontId="60" fillId="0" borderId="0" xfId="3" applyFont="1"/>
    <xf numFmtId="16" fontId="60" fillId="0" borderId="0" xfId="3" applyNumberFormat="1" applyFont="1"/>
    <xf numFmtId="0" fontId="61" fillId="0" borderId="0" xfId="3" applyFont="1"/>
    <xf numFmtId="0" fontId="1" fillId="0" borderId="11" xfId="0" applyFont="1" applyBorder="1" applyAlignment="1">
      <alignment horizontal="center"/>
    </xf>
    <xf numFmtId="4" fontId="1" fillId="0" borderId="11" xfId="0" applyNumberFormat="1" applyFont="1" applyBorder="1" applyAlignment="1">
      <alignment horizontal="center" wrapText="1"/>
    </xf>
    <xf numFmtId="4" fontId="1" fillId="0" borderId="11" xfId="0" applyNumberFormat="1" applyFont="1" applyBorder="1"/>
    <xf numFmtId="0" fontId="1" fillId="0" borderId="2" xfId="0" applyFont="1" applyFill="1" applyBorder="1" applyAlignment="1">
      <alignment horizontal="left" vertical="top" wrapText="1"/>
    </xf>
  </cellXfs>
  <cellStyles count="11">
    <cellStyle name="Comma0" xfId="4"/>
    <cellStyle name="Currency0" xfId="5"/>
    <cellStyle name="Date" xfId="6"/>
    <cellStyle name="Element-delo" xfId="7"/>
    <cellStyle name="Fixed" xfId="8"/>
    <cellStyle name="Navadno" xfId="0" builtinId="0"/>
    <cellStyle name="Navadno 2" xfId="3"/>
    <cellStyle name="Navadno_KopijaMarkacija - strojne instalacije (2)" xfId="2"/>
    <cellStyle name="Normal 6" xfId="1"/>
    <cellStyle name="Normal_Sheet1" xfId="9"/>
    <cellStyle name="Vejica 2" xfId="10"/>
  </cellStyles>
  <dxfs count="0"/>
  <tableStyles count="0" defaultTableStyle="TableStyleMedium2" defaultPivotStyle="PivotStyleLight16"/>
  <colors>
    <mruColors>
      <color rgb="FFFFFF99"/>
      <color rgb="FF0000FF"/>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0Matej/0%20Matej/01%20AKTUALNO/zeli&#353;&#269;ni%20center/popisi%20sep%202013/elektro/00137MT-MM_Zeli&#353;ni%20center_1N_ele_inst%20(brez%20apartmaj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omazv\Be&#382;igrajski%20dvor\ACAD\PGD-PZI\Poslovni%20prostori\Hotel%20Cerkno\POKI.xls" TargetMode="External"/></Relationships>
</file>

<file path=xl/externalLinks/externalLink1.xml><?xml version="1.0" encoding="utf-8"?>
<externalLink xmlns="http://schemas.openxmlformats.org/spreadsheetml/2006/main">
  <externalBook xmlns:r="http://schemas.openxmlformats.org/officeDocument/2006/relationships" r:id="rId1"/>
</externalLink>
</file>

<file path=xl/externalLinks/externalLink2.xml><?xml version="1.0" encoding="utf-8"?>
<externalLink xmlns="http://schemas.openxmlformats.org/spreadsheetml/2006/main">
  <externalBook xmlns:r="http://schemas.openxmlformats.org/officeDocument/2006/relationships" r:id="rId1">
    <sheetNames>
      <sheetName val="Rekapitulacija"/>
      <sheetName val="Svetilna_telesa"/>
      <sheetName val="Vodovni_material"/>
      <sheetName val="Stikalni_bloki"/>
      <sheetName val="Telefon"/>
      <sheetName val="Ozvocenje"/>
      <sheetName val="Pozar"/>
      <sheetName val="RTV"/>
      <sheetName val="Strelovod"/>
    </sheetNames>
    <sheetDataSet>
      <sheetData sheetId="0" refreshError="1">
        <row r="40">
          <cell r="D40">
            <v>1.0548999999999999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41"/>
  <sheetViews>
    <sheetView view="pageBreakPreview" zoomScale="130" zoomScaleNormal="100" zoomScaleSheetLayoutView="130" workbookViewId="0">
      <selection activeCell="A9" sqref="A9:B10"/>
    </sheetView>
  </sheetViews>
  <sheetFormatPr defaultRowHeight="15"/>
  <cols>
    <col min="1" max="1" width="10" style="15" bestFit="1" customWidth="1"/>
    <col min="2" max="2" width="46.85546875" style="90" customWidth="1"/>
    <col min="3" max="3" width="5.42578125" style="15" bestFit="1" customWidth="1"/>
    <col min="4" max="4" width="12.7109375" style="20" customWidth="1"/>
    <col min="5" max="6" width="10.140625" style="15" hidden="1" customWidth="1"/>
    <col min="7" max="7" width="9.85546875" style="15" hidden="1" customWidth="1"/>
    <col min="8" max="16384" width="9.140625" style="15"/>
  </cols>
  <sheetData>
    <row r="1" spans="1:2">
      <c r="A1" s="104" t="s">
        <v>403</v>
      </c>
      <c r="B1" s="88"/>
    </row>
    <row r="2" spans="1:2">
      <c r="A2" s="104"/>
      <c r="B2" s="88" t="s">
        <v>404</v>
      </c>
    </row>
    <row r="3" spans="1:2">
      <c r="A3" s="104"/>
      <c r="B3" s="88" t="s">
        <v>405</v>
      </c>
    </row>
    <row r="4" spans="1:2">
      <c r="A4" s="104"/>
      <c r="B4" s="88" t="s">
        <v>406</v>
      </c>
    </row>
    <row r="5" spans="1:2">
      <c r="A5" s="104" t="s">
        <v>407</v>
      </c>
      <c r="B5" s="88"/>
    </row>
    <row r="6" spans="1:2">
      <c r="A6" s="104"/>
      <c r="B6" s="88" t="s">
        <v>404</v>
      </c>
    </row>
    <row r="7" spans="1:2">
      <c r="A7" s="104"/>
      <c r="B7" s="88" t="s">
        <v>405</v>
      </c>
    </row>
    <row r="8" spans="1:2">
      <c r="A8" s="104"/>
      <c r="B8" s="88" t="s">
        <v>406</v>
      </c>
    </row>
    <row r="9" spans="1:2">
      <c r="A9" s="104" t="s">
        <v>408</v>
      </c>
      <c r="B9" s="88"/>
    </row>
    <row r="10" spans="1:2">
      <c r="A10" s="104"/>
      <c r="B10" s="88" t="s">
        <v>411</v>
      </c>
    </row>
    <row r="11" spans="1:2">
      <c r="A11" s="104" t="s">
        <v>65</v>
      </c>
      <c r="B11" s="88"/>
    </row>
    <row r="12" spans="1:2">
      <c r="A12" s="104"/>
      <c r="B12" s="95">
        <v>41573</v>
      </c>
    </row>
    <row r="13" spans="1:2">
      <c r="A13" s="104" t="s">
        <v>409</v>
      </c>
      <c r="B13" s="88"/>
    </row>
    <row r="14" spans="1:2">
      <c r="A14" s="104"/>
      <c r="B14" s="88" t="s">
        <v>412</v>
      </c>
    </row>
    <row r="15" spans="1:2" ht="16.5">
      <c r="A15" s="104" t="s">
        <v>413</v>
      </c>
      <c r="B15" s="89"/>
    </row>
    <row r="16" spans="1:2" ht="16.5">
      <c r="A16" s="104"/>
      <c r="B16" s="89" t="s">
        <v>410</v>
      </c>
    </row>
    <row r="19" spans="1:7" ht="18.75">
      <c r="B19" s="102" t="s">
        <v>487</v>
      </c>
      <c r="C19" s="102"/>
      <c r="D19" s="102"/>
    </row>
    <row r="21" spans="1:7" ht="15.75">
      <c r="B21" s="103" t="s">
        <v>41</v>
      </c>
      <c r="C21" s="103"/>
      <c r="D21" s="103"/>
    </row>
    <row r="23" spans="1:7">
      <c r="A23" s="17" t="s">
        <v>0</v>
      </c>
      <c r="B23" s="91" t="s">
        <v>1</v>
      </c>
      <c r="C23" s="1" t="s">
        <v>38</v>
      </c>
      <c r="D23" s="20">
        <f>GO!C4</f>
        <v>0</v>
      </c>
    </row>
    <row r="24" spans="1:7">
      <c r="A24" s="17" t="s">
        <v>10</v>
      </c>
      <c r="B24" s="91" t="s">
        <v>15</v>
      </c>
      <c r="C24" s="1" t="s">
        <v>38</v>
      </c>
      <c r="D24" s="20">
        <f>GO!C7</f>
        <v>0</v>
      </c>
    </row>
    <row r="25" spans="1:7" ht="15.75" customHeight="1">
      <c r="A25" s="17" t="s">
        <v>11</v>
      </c>
      <c r="B25" s="91" t="s">
        <v>17</v>
      </c>
      <c r="C25" s="1" t="s">
        <v>38</v>
      </c>
      <c r="D25" s="20">
        <f>GO!C13</f>
        <v>0</v>
      </c>
    </row>
    <row r="26" spans="1:7">
      <c r="A26" s="17" t="s">
        <v>12</v>
      </c>
      <c r="B26" s="91" t="s">
        <v>19</v>
      </c>
      <c r="C26" s="1" t="s">
        <v>38</v>
      </c>
      <c r="D26" s="20">
        <f>GO!C22</f>
        <v>0</v>
      </c>
    </row>
    <row r="27" spans="1:7">
      <c r="A27" s="17" t="s">
        <v>13</v>
      </c>
      <c r="B27" s="23" t="s">
        <v>22</v>
      </c>
      <c r="C27" s="8" t="s">
        <v>38</v>
      </c>
      <c r="D27" s="21">
        <f>GO!C29</f>
        <v>0</v>
      </c>
    </row>
    <row r="28" spans="1:7">
      <c r="A28" s="17" t="s">
        <v>14</v>
      </c>
      <c r="B28" s="91" t="s">
        <v>25</v>
      </c>
      <c r="C28" s="1" t="s">
        <v>38</v>
      </c>
      <c r="D28" s="20">
        <f>GO!C35</f>
        <v>0</v>
      </c>
    </row>
    <row r="29" spans="1:7">
      <c r="A29" s="17"/>
      <c r="B29" s="91"/>
      <c r="C29" s="1"/>
      <c r="E29" s="16"/>
      <c r="F29" s="16"/>
      <c r="G29" s="16"/>
    </row>
    <row r="30" spans="1:7" ht="15.75">
      <c r="A30" s="17"/>
      <c r="B30" s="83"/>
      <c r="C30" s="1"/>
      <c r="F30" s="16"/>
      <c r="G30" s="16"/>
    </row>
    <row r="31" spans="1:7" ht="15.75">
      <c r="A31" s="17" t="s">
        <v>49</v>
      </c>
      <c r="B31" s="83" t="s">
        <v>51</v>
      </c>
      <c r="C31" s="1" t="s">
        <v>38</v>
      </c>
      <c r="D31" s="20">
        <f>SI!E10</f>
        <v>0</v>
      </c>
      <c r="F31" s="16">
        <v>26000</v>
      </c>
      <c r="G31" s="16">
        <f t="shared" ref="G31:G33" si="0">D31-F31</f>
        <v>-26000</v>
      </c>
    </row>
    <row r="32" spans="1:7" ht="15.75">
      <c r="A32" s="17"/>
      <c r="B32" s="83"/>
      <c r="C32" s="1"/>
      <c r="F32" s="16"/>
      <c r="G32" s="16"/>
    </row>
    <row r="33" spans="1:7" ht="15.75">
      <c r="A33" s="17" t="s">
        <v>50</v>
      </c>
      <c r="B33" s="83" t="s">
        <v>52</v>
      </c>
      <c r="C33" s="1" t="s">
        <v>38</v>
      </c>
      <c r="D33" s="20">
        <f>Rekapitulacija!D17</f>
        <v>0</v>
      </c>
      <c r="F33" s="16">
        <v>15000</v>
      </c>
      <c r="G33" s="16">
        <f t="shared" si="0"/>
        <v>-15000</v>
      </c>
    </row>
    <row r="34" spans="1:7" ht="15.75">
      <c r="A34" s="17"/>
      <c r="B34" s="83"/>
      <c r="C34" s="1"/>
      <c r="F34" s="16"/>
      <c r="G34" s="16"/>
    </row>
    <row r="35" spans="1:7" ht="15.75" thickBot="1">
      <c r="B35" s="92"/>
      <c r="C35" s="18"/>
      <c r="D35" s="22"/>
    </row>
    <row r="36" spans="1:7" ht="15.75" thickTop="1"/>
    <row r="37" spans="1:7" ht="17.25">
      <c r="B37" s="93" t="s">
        <v>53</v>
      </c>
      <c r="C37" s="84" t="s">
        <v>38</v>
      </c>
      <c r="D37" s="85">
        <f>SUM(D23:D36)</f>
        <v>0</v>
      </c>
      <c r="F37" s="16">
        <f>SUM(F29:F36)</f>
        <v>41000</v>
      </c>
      <c r="G37" s="16">
        <f>SUM(G29:G36)</f>
        <v>-41000</v>
      </c>
    </row>
    <row r="38" spans="1:7" ht="17.25">
      <c r="B38" s="93"/>
      <c r="C38" s="84"/>
      <c r="D38" s="85"/>
      <c r="F38" s="97" t="e">
        <f>F37/D37</f>
        <v>#DIV/0!</v>
      </c>
    </row>
    <row r="39" spans="1:7">
      <c r="B39" s="90" t="s">
        <v>40</v>
      </c>
      <c r="C39" s="15" t="s">
        <v>38</v>
      </c>
      <c r="D39" s="19">
        <f>D37*20%</f>
        <v>0</v>
      </c>
    </row>
    <row r="40" spans="1:7" ht="15.75" thickBot="1">
      <c r="D40" s="19"/>
    </row>
    <row r="41" spans="1:7" ht="18" thickBot="1">
      <c r="B41" s="94" t="s">
        <v>402</v>
      </c>
      <c r="C41" s="86" t="s">
        <v>38</v>
      </c>
      <c r="D41" s="87">
        <f>SUM(D37:D39)</f>
        <v>0</v>
      </c>
    </row>
  </sheetData>
  <mergeCells count="8">
    <mergeCell ref="B19:D19"/>
    <mergeCell ref="B21:D21"/>
    <mergeCell ref="A1:A4"/>
    <mergeCell ref="A5:A8"/>
    <mergeCell ref="A9:A10"/>
    <mergeCell ref="A11:A12"/>
    <mergeCell ref="A13:A14"/>
    <mergeCell ref="A15:A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00B050"/>
  </sheetPr>
  <dimension ref="A2:G52"/>
  <sheetViews>
    <sheetView view="pageBreakPreview" topLeftCell="A11" zoomScaleNormal="175" zoomScaleSheetLayoutView="100" zoomScalePageLayoutView="70" workbookViewId="0">
      <selection activeCell="C7" sqref="C7"/>
    </sheetView>
  </sheetViews>
  <sheetFormatPr defaultRowHeight="15"/>
  <cols>
    <col min="1" max="1" width="9.140625" style="7"/>
    <col min="2" max="2" width="40.5703125" style="8" customWidth="1"/>
    <col min="3" max="3" width="10.85546875" style="3" bestFit="1" customWidth="1"/>
    <col min="4" max="4" width="9.140625" style="3"/>
    <col min="5" max="5" width="9.7109375" style="4" customWidth="1"/>
    <col min="6" max="6" width="12.42578125" style="5" customWidth="1"/>
    <col min="7" max="16384" width="9.140625" style="6"/>
  </cols>
  <sheetData>
    <row r="2" spans="1:7">
      <c r="A2" s="105" t="s">
        <v>30</v>
      </c>
      <c r="B2" s="105"/>
    </row>
    <row r="3" spans="1:7" ht="30">
      <c r="B3" s="8" t="s">
        <v>5</v>
      </c>
      <c r="C3" s="9" t="s">
        <v>6</v>
      </c>
      <c r="D3" s="9" t="s">
        <v>7</v>
      </c>
      <c r="E3" s="10" t="s">
        <v>8</v>
      </c>
      <c r="F3" s="11" t="s">
        <v>9</v>
      </c>
      <c r="G3" s="3"/>
    </row>
    <row r="4" spans="1:7" s="26" customFormat="1">
      <c r="A4" s="27" t="s">
        <v>0</v>
      </c>
      <c r="B4" s="25" t="s">
        <v>1</v>
      </c>
      <c r="C4" s="96">
        <f>SUM(F5:F6)</f>
        <v>0</v>
      </c>
      <c r="D4" s="24"/>
      <c r="E4" s="28"/>
      <c r="F4" s="29"/>
    </row>
    <row r="5" spans="1:7" ht="30">
      <c r="B5" s="8" t="s">
        <v>2</v>
      </c>
      <c r="C5" s="3">
        <v>167</v>
      </c>
      <c r="D5" s="3" t="s">
        <v>3</v>
      </c>
      <c r="F5" s="5">
        <f>E5*C5</f>
        <v>0</v>
      </c>
    </row>
    <row r="6" spans="1:7" ht="30">
      <c r="B6" s="8" t="s">
        <v>4</v>
      </c>
      <c r="C6" s="3">
        <v>167</v>
      </c>
      <c r="D6" s="3" t="s">
        <v>3</v>
      </c>
      <c r="F6" s="5">
        <f t="shared" ref="F6:F39" si="0">E6*C6</f>
        <v>0</v>
      </c>
    </row>
    <row r="7" spans="1:7" s="26" customFormat="1">
      <c r="A7" s="27" t="s">
        <v>10</v>
      </c>
      <c r="B7" s="25" t="s">
        <v>15</v>
      </c>
      <c r="C7" s="96">
        <f>SUM(F8:F12)</f>
        <v>0</v>
      </c>
      <c r="D7" s="24"/>
      <c r="E7" s="28"/>
      <c r="F7" s="29"/>
    </row>
    <row r="8" spans="1:7" ht="30">
      <c r="B8" s="8" t="s">
        <v>42</v>
      </c>
      <c r="C8" s="12">
        <v>3</v>
      </c>
      <c r="D8" s="3" t="s">
        <v>18</v>
      </c>
      <c r="F8" s="5">
        <f t="shared" si="0"/>
        <v>0</v>
      </c>
    </row>
    <row r="9" spans="1:7" ht="30">
      <c r="B9" s="8" t="s">
        <v>16</v>
      </c>
      <c r="C9" s="3">
        <v>10</v>
      </c>
      <c r="D9" s="3" t="s">
        <v>3</v>
      </c>
      <c r="F9" s="5">
        <f t="shared" si="0"/>
        <v>0</v>
      </c>
    </row>
    <row r="10" spans="1:7">
      <c r="B10" s="8" t="s">
        <v>31</v>
      </c>
      <c r="C10" s="3">
        <v>15</v>
      </c>
      <c r="D10" s="3" t="s">
        <v>24</v>
      </c>
      <c r="F10" s="5">
        <f t="shared" si="0"/>
        <v>0</v>
      </c>
    </row>
    <row r="11" spans="1:7" ht="30">
      <c r="B11" s="8" t="s">
        <v>32</v>
      </c>
      <c r="C11" s="3">
        <v>440</v>
      </c>
      <c r="D11" s="3" t="s">
        <v>3</v>
      </c>
      <c r="F11" s="5">
        <f t="shared" si="0"/>
        <v>0</v>
      </c>
    </row>
    <row r="12" spans="1:7" ht="90">
      <c r="B12" s="8" t="s">
        <v>43</v>
      </c>
      <c r="C12" s="3">
        <v>167</v>
      </c>
      <c r="D12" s="3" t="s">
        <v>3</v>
      </c>
      <c r="F12" s="5">
        <f t="shared" si="0"/>
        <v>0</v>
      </c>
    </row>
    <row r="13" spans="1:7" s="26" customFormat="1" ht="15.75" customHeight="1">
      <c r="A13" s="27" t="s">
        <v>11</v>
      </c>
      <c r="B13" s="25" t="s">
        <v>17</v>
      </c>
      <c r="C13" s="96">
        <f>SUM(F14:F21)</f>
        <v>0</v>
      </c>
      <c r="D13" s="24"/>
      <c r="E13" s="28"/>
      <c r="F13" s="29"/>
    </row>
    <row r="14" spans="1:7" ht="60">
      <c r="B14" s="8" t="s">
        <v>48</v>
      </c>
      <c r="C14" s="3">
        <v>80</v>
      </c>
      <c r="D14" s="3" t="s">
        <v>3</v>
      </c>
      <c r="E14" s="98"/>
      <c r="F14" s="99">
        <f t="shared" si="0"/>
        <v>0</v>
      </c>
    </row>
    <row r="15" spans="1:7">
      <c r="B15" s="8" t="s">
        <v>415</v>
      </c>
      <c r="C15" s="3">
        <v>3</v>
      </c>
      <c r="D15" s="3" t="s">
        <v>18</v>
      </c>
      <c r="E15" s="98"/>
      <c r="F15" s="99">
        <f t="shared" si="0"/>
        <v>0</v>
      </c>
    </row>
    <row r="16" spans="1:7">
      <c r="B16" s="8" t="s">
        <v>29</v>
      </c>
      <c r="C16" s="3">
        <v>20</v>
      </c>
      <c r="D16" s="3" t="s">
        <v>24</v>
      </c>
      <c r="F16" s="5">
        <f t="shared" ref="F16" si="1">E16*C16</f>
        <v>0</v>
      </c>
    </row>
    <row r="17" spans="1:6" ht="30">
      <c r="B17" s="8" t="s">
        <v>28</v>
      </c>
      <c r="C17" s="3">
        <v>2</v>
      </c>
      <c r="D17" s="3" t="s">
        <v>18</v>
      </c>
      <c r="F17" s="5">
        <f t="shared" si="0"/>
        <v>0</v>
      </c>
    </row>
    <row r="18" spans="1:6" ht="45">
      <c r="B18" s="8" t="s">
        <v>33</v>
      </c>
      <c r="C18" s="3">
        <v>175</v>
      </c>
      <c r="D18" s="3" t="s">
        <v>3</v>
      </c>
      <c r="F18" s="5">
        <f t="shared" si="0"/>
        <v>0</v>
      </c>
    </row>
    <row r="19" spans="1:6" ht="60">
      <c r="B19" s="8" t="s">
        <v>414</v>
      </c>
      <c r="C19" s="3">
        <v>175</v>
      </c>
      <c r="D19" s="3" t="s">
        <v>3</v>
      </c>
      <c r="F19" s="5">
        <f t="shared" si="0"/>
        <v>0</v>
      </c>
    </row>
    <row r="20" spans="1:6" ht="30">
      <c r="B20" s="8" t="s">
        <v>44</v>
      </c>
      <c r="C20" s="3">
        <v>3</v>
      </c>
      <c r="D20" s="3" t="s">
        <v>18</v>
      </c>
      <c r="F20" s="5">
        <f t="shared" si="0"/>
        <v>0</v>
      </c>
    </row>
    <row r="21" spans="1:6" ht="45">
      <c r="B21" s="8" t="s">
        <v>45</v>
      </c>
      <c r="C21" s="3">
        <v>165</v>
      </c>
      <c r="D21" s="3" t="s">
        <v>3</v>
      </c>
      <c r="F21" s="5">
        <f t="shared" si="0"/>
        <v>0</v>
      </c>
    </row>
    <row r="22" spans="1:6" s="26" customFormat="1">
      <c r="A22" s="27" t="s">
        <v>12</v>
      </c>
      <c r="B22" s="25" t="s">
        <v>19</v>
      </c>
      <c r="C22" s="96">
        <f>SUM(F23:F27)</f>
        <v>0</v>
      </c>
      <c r="D22" s="24"/>
      <c r="E22" s="28"/>
      <c r="F22" s="29"/>
    </row>
    <row r="23" spans="1:6" ht="30">
      <c r="B23" s="8" t="s">
        <v>46</v>
      </c>
      <c r="C23" s="3">
        <v>440</v>
      </c>
      <c r="D23" s="3" t="s">
        <v>3</v>
      </c>
      <c r="F23" s="5">
        <f t="shared" si="0"/>
        <v>0</v>
      </c>
    </row>
    <row r="24" spans="1:6" ht="30">
      <c r="B24" s="8" t="s">
        <v>21</v>
      </c>
      <c r="C24" s="106">
        <v>160</v>
      </c>
      <c r="D24" s="3" t="s">
        <v>3</v>
      </c>
      <c r="F24" s="5">
        <f t="shared" si="0"/>
        <v>0</v>
      </c>
    </row>
    <row r="25" spans="1:6" ht="30">
      <c r="B25" s="8" t="s">
        <v>20</v>
      </c>
      <c r="C25" s="106">
        <v>160</v>
      </c>
      <c r="D25" s="3" t="s">
        <v>3</v>
      </c>
      <c r="F25" s="5">
        <f t="shared" si="0"/>
        <v>0</v>
      </c>
    </row>
    <row r="26" spans="1:6" ht="30">
      <c r="B26" s="8" t="s">
        <v>34</v>
      </c>
      <c r="C26" s="106">
        <v>180</v>
      </c>
      <c r="D26" s="3" t="s">
        <v>3</v>
      </c>
      <c r="F26" s="5">
        <f t="shared" si="0"/>
        <v>0</v>
      </c>
    </row>
    <row r="27" spans="1:6" ht="30">
      <c r="B27" s="8" t="s">
        <v>35</v>
      </c>
      <c r="C27" s="106">
        <v>180</v>
      </c>
      <c r="D27" s="3" t="s">
        <v>3</v>
      </c>
      <c r="F27" s="5">
        <f t="shared" si="0"/>
        <v>0</v>
      </c>
    </row>
    <row r="28" spans="1:6">
      <c r="C28" s="2"/>
    </row>
    <row r="29" spans="1:6" s="26" customFormat="1">
      <c r="A29" s="27" t="s">
        <v>13</v>
      </c>
      <c r="B29" s="25" t="s">
        <v>22</v>
      </c>
      <c r="C29" s="96">
        <f>SUM(F30:F34)</f>
        <v>0</v>
      </c>
      <c r="D29" s="24"/>
      <c r="E29" s="28"/>
      <c r="F29" s="29"/>
    </row>
    <row r="30" spans="1:6" ht="15" customHeight="1">
      <c r="B30" s="13" t="s">
        <v>39</v>
      </c>
      <c r="C30" s="2">
        <v>165</v>
      </c>
      <c r="D30" s="3" t="s">
        <v>3</v>
      </c>
      <c r="F30" s="5">
        <f t="shared" si="0"/>
        <v>0</v>
      </c>
    </row>
    <row r="31" spans="1:6" ht="60">
      <c r="B31" s="8" t="s">
        <v>416</v>
      </c>
      <c r="C31" s="3">
        <v>165</v>
      </c>
      <c r="D31" s="3" t="s">
        <v>3</v>
      </c>
      <c r="F31" s="5">
        <f t="shared" si="0"/>
        <v>0</v>
      </c>
    </row>
    <row r="32" spans="1:6" ht="59.25" customHeight="1">
      <c r="B32" s="8" t="s">
        <v>47</v>
      </c>
      <c r="C32" s="3">
        <v>60</v>
      </c>
      <c r="D32" s="3" t="s">
        <v>3</v>
      </c>
      <c r="F32" s="5">
        <f t="shared" si="0"/>
        <v>0</v>
      </c>
    </row>
    <row r="33" spans="1:6" ht="27" customHeight="1">
      <c r="B33" s="8" t="s">
        <v>26</v>
      </c>
      <c r="C33" s="3">
        <v>210</v>
      </c>
      <c r="D33" s="3" t="s">
        <v>24</v>
      </c>
      <c r="F33" s="5">
        <f t="shared" si="0"/>
        <v>0</v>
      </c>
    </row>
    <row r="34" spans="1:6" ht="30">
      <c r="B34" s="8" t="s">
        <v>23</v>
      </c>
      <c r="C34" s="3">
        <v>26</v>
      </c>
      <c r="D34" s="3" t="s">
        <v>24</v>
      </c>
      <c r="F34" s="5">
        <f t="shared" si="0"/>
        <v>0</v>
      </c>
    </row>
    <row r="35" spans="1:6" s="26" customFormat="1">
      <c r="A35" s="27" t="s">
        <v>14</v>
      </c>
      <c r="B35" s="25" t="s">
        <v>25</v>
      </c>
      <c r="C35" s="96">
        <f>SUM(F38:F39)</f>
        <v>0</v>
      </c>
      <c r="D35" s="24"/>
      <c r="E35" s="28"/>
      <c r="F35" s="29"/>
    </row>
    <row r="36" spans="1:6" ht="75">
      <c r="B36" s="8" t="s">
        <v>428</v>
      </c>
    </row>
    <row r="37" spans="1:6">
      <c r="B37" s="100" t="s">
        <v>429</v>
      </c>
      <c r="C37" s="101">
        <v>10</v>
      </c>
      <c r="D37" s="3" t="s">
        <v>18</v>
      </c>
      <c r="F37" s="5">
        <f t="shared" si="0"/>
        <v>0</v>
      </c>
    </row>
    <row r="38" spans="1:6">
      <c r="B38" s="100" t="s">
        <v>430</v>
      </c>
      <c r="C38" s="101">
        <v>4</v>
      </c>
      <c r="D38" s="3" t="s">
        <v>18</v>
      </c>
      <c r="F38" s="5">
        <f t="shared" si="0"/>
        <v>0</v>
      </c>
    </row>
    <row r="39" spans="1:6" ht="62.25" customHeight="1">
      <c r="B39" s="8" t="s">
        <v>36</v>
      </c>
      <c r="C39" s="3">
        <v>18</v>
      </c>
      <c r="D39" s="3" t="s">
        <v>24</v>
      </c>
      <c r="F39" s="5">
        <f t="shared" si="0"/>
        <v>0</v>
      </c>
    </row>
    <row r="42" spans="1:6">
      <c r="A42" s="107" t="s">
        <v>489</v>
      </c>
      <c r="B42" s="8" t="s">
        <v>488</v>
      </c>
      <c r="D42" s="108"/>
      <c r="E42" s="109"/>
      <c r="F42" s="110"/>
    </row>
    <row r="43" spans="1:6" ht="90">
      <c r="A43" s="107"/>
      <c r="B43" s="111" t="s">
        <v>417</v>
      </c>
      <c r="C43" s="108"/>
      <c r="D43" s="108"/>
      <c r="E43" s="109"/>
      <c r="F43" s="110"/>
    </row>
    <row r="44" spans="1:6" ht="60">
      <c r="A44" s="107"/>
      <c r="B44" s="111" t="s">
        <v>418</v>
      </c>
      <c r="C44" s="108">
        <v>1</v>
      </c>
      <c r="D44" s="108" t="s">
        <v>27</v>
      </c>
      <c r="E44" s="109">
        <v>0</v>
      </c>
      <c r="F44" s="110">
        <f t="shared" ref="F44" si="2">E44*C44</f>
        <v>0</v>
      </c>
    </row>
    <row r="45" spans="1:6" ht="36.75" customHeight="1">
      <c r="C45" s="108"/>
      <c r="D45" s="108"/>
      <c r="E45" s="109"/>
      <c r="F45" s="110"/>
    </row>
    <row r="46" spans="1:6" ht="46.5" customHeight="1" thickBot="1">
      <c r="A46" s="14">
        <v>8</v>
      </c>
      <c r="B46" s="315" t="s">
        <v>486</v>
      </c>
      <c r="C46" s="312">
        <v>1</v>
      </c>
      <c r="D46" s="312" t="s">
        <v>27</v>
      </c>
      <c r="E46" s="313">
        <v>0</v>
      </c>
      <c r="F46" s="314">
        <f t="shared" ref="F46" si="3">E46*C46</f>
        <v>0</v>
      </c>
    </row>
    <row r="47" spans="1:6" ht="15.75" thickTop="1"/>
    <row r="48" spans="1:6" s="26" customFormat="1">
      <c r="A48" s="27"/>
      <c r="B48" s="25"/>
      <c r="C48" s="24" t="s">
        <v>37</v>
      </c>
      <c r="D48" s="24"/>
      <c r="E48" s="28" t="s">
        <v>38</v>
      </c>
      <c r="F48" s="29">
        <f>SUM(F5:F47)</f>
        <v>0</v>
      </c>
    </row>
    <row r="50" spans="1:2">
      <c r="B50" s="8" t="s">
        <v>491</v>
      </c>
    </row>
    <row r="52" spans="1:2" ht="105">
      <c r="A52" s="7" t="s">
        <v>490</v>
      </c>
      <c r="B52" s="8" t="s">
        <v>492</v>
      </c>
    </row>
  </sheetData>
  <mergeCells count="1">
    <mergeCell ref="A2:B2"/>
  </mergeCells>
  <pageMargins left="0.23622047244094491" right="0.23622047244094491" top="0.74803149606299213" bottom="0.74803149606299213" header="0.31496062992125984" footer="0.31496062992125984"/>
  <pageSetup paperSize="9" scale="90" orientation="portrait" r:id="rId1"/>
  <rowBreaks count="2" manualBreakCount="2">
    <brk id="21" max="5" man="1"/>
    <brk id="42" max="5" man="1"/>
  </rowBreaks>
</worksheet>
</file>

<file path=xl/worksheets/sheet3.xml><?xml version="1.0" encoding="utf-8"?>
<worksheet xmlns="http://schemas.openxmlformats.org/spreadsheetml/2006/main" xmlns:r="http://schemas.openxmlformats.org/officeDocument/2006/relationships">
  <sheetPr>
    <tabColor rgb="FF0070C0"/>
  </sheetPr>
  <dimension ref="A4:I252"/>
  <sheetViews>
    <sheetView tabSelected="1" view="pageBreakPreview" zoomScaleNormal="100" zoomScaleSheetLayoutView="100" workbookViewId="0">
      <selection activeCell="B17" sqref="B17"/>
    </sheetView>
  </sheetViews>
  <sheetFormatPr defaultRowHeight="15"/>
  <cols>
    <col min="1" max="1" width="6.42578125" style="30" customWidth="1"/>
    <col min="2" max="2" width="60.42578125" style="34" customWidth="1"/>
    <col min="3" max="4" width="9.140625" style="32"/>
    <col min="5" max="5" width="16.7109375" style="33" customWidth="1"/>
    <col min="6" max="6" width="1.28515625" style="112" customWidth="1"/>
    <col min="7" max="7" width="16.7109375" style="33" customWidth="1"/>
    <col min="8" max="8" width="1" style="112" customWidth="1"/>
    <col min="9" max="9" width="18.140625" style="33" customWidth="1"/>
    <col min="10" max="10" width="49.28515625" style="33" customWidth="1"/>
    <col min="11" max="256" width="9.140625" style="33"/>
    <col min="257" max="257" width="6.42578125" style="33" customWidth="1"/>
    <col min="258" max="258" width="60.42578125" style="33" customWidth="1"/>
    <col min="259" max="260" width="9.140625" style="33"/>
    <col min="261" max="261" width="16.7109375" style="33" customWidth="1"/>
    <col min="262" max="262" width="1.28515625" style="33" customWidth="1"/>
    <col min="263" max="263" width="16.7109375" style="33" customWidth="1"/>
    <col min="264" max="264" width="1" style="33" customWidth="1"/>
    <col min="265" max="265" width="18.140625" style="33" customWidth="1"/>
    <col min="266" max="266" width="49.28515625" style="33" customWidth="1"/>
    <col min="267" max="512" width="9.140625" style="33"/>
    <col min="513" max="513" width="6.42578125" style="33" customWidth="1"/>
    <col min="514" max="514" width="60.42578125" style="33" customWidth="1"/>
    <col min="515" max="516" width="9.140625" style="33"/>
    <col min="517" max="517" width="16.7109375" style="33" customWidth="1"/>
    <col min="518" max="518" width="1.28515625" style="33" customWidth="1"/>
    <col min="519" max="519" width="16.7109375" style="33" customWidth="1"/>
    <col min="520" max="520" width="1" style="33" customWidth="1"/>
    <col min="521" max="521" width="18.140625" style="33" customWidth="1"/>
    <col min="522" max="522" width="49.28515625" style="33" customWidth="1"/>
    <col min="523" max="768" width="9.140625" style="33"/>
    <col min="769" max="769" width="6.42578125" style="33" customWidth="1"/>
    <col min="770" max="770" width="60.42578125" style="33" customWidth="1"/>
    <col min="771" max="772" width="9.140625" style="33"/>
    <col min="773" max="773" width="16.7109375" style="33" customWidth="1"/>
    <col min="774" max="774" width="1.28515625" style="33" customWidth="1"/>
    <col min="775" max="775" width="16.7109375" style="33" customWidth="1"/>
    <col min="776" max="776" width="1" style="33" customWidth="1"/>
    <col min="777" max="777" width="18.140625" style="33" customWidth="1"/>
    <col min="778" max="778" width="49.28515625" style="33" customWidth="1"/>
    <col min="779" max="1024" width="9.140625" style="33"/>
    <col min="1025" max="1025" width="6.42578125" style="33" customWidth="1"/>
    <col min="1026" max="1026" width="60.42578125" style="33" customWidth="1"/>
    <col min="1027" max="1028" width="9.140625" style="33"/>
    <col min="1029" max="1029" width="16.7109375" style="33" customWidth="1"/>
    <col min="1030" max="1030" width="1.28515625" style="33" customWidth="1"/>
    <col min="1031" max="1031" width="16.7109375" style="33" customWidth="1"/>
    <col min="1032" max="1032" width="1" style="33" customWidth="1"/>
    <col min="1033" max="1033" width="18.140625" style="33" customWidth="1"/>
    <col min="1034" max="1034" width="49.28515625" style="33" customWidth="1"/>
    <col min="1035" max="1280" width="9.140625" style="33"/>
    <col min="1281" max="1281" width="6.42578125" style="33" customWidth="1"/>
    <col min="1282" max="1282" width="60.42578125" style="33" customWidth="1"/>
    <col min="1283" max="1284" width="9.140625" style="33"/>
    <col min="1285" max="1285" width="16.7109375" style="33" customWidth="1"/>
    <col min="1286" max="1286" width="1.28515625" style="33" customWidth="1"/>
    <col min="1287" max="1287" width="16.7109375" style="33" customWidth="1"/>
    <col min="1288" max="1288" width="1" style="33" customWidth="1"/>
    <col min="1289" max="1289" width="18.140625" style="33" customWidth="1"/>
    <col min="1290" max="1290" width="49.28515625" style="33" customWidth="1"/>
    <col min="1291" max="1536" width="9.140625" style="33"/>
    <col min="1537" max="1537" width="6.42578125" style="33" customWidth="1"/>
    <col min="1538" max="1538" width="60.42578125" style="33" customWidth="1"/>
    <col min="1539" max="1540" width="9.140625" style="33"/>
    <col min="1541" max="1541" width="16.7109375" style="33" customWidth="1"/>
    <col min="1542" max="1542" width="1.28515625" style="33" customWidth="1"/>
    <col min="1543" max="1543" width="16.7109375" style="33" customWidth="1"/>
    <col min="1544" max="1544" width="1" style="33" customWidth="1"/>
    <col min="1545" max="1545" width="18.140625" style="33" customWidth="1"/>
    <col min="1546" max="1546" width="49.28515625" style="33" customWidth="1"/>
    <col min="1547" max="1792" width="9.140625" style="33"/>
    <col min="1793" max="1793" width="6.42578125" style="33" customWidth="1"/>
    <col min="1794" max="1794" width="60.42578125" style="33" customWidth="1"/>
    <col min="1795" max="1796" width="9.140625" style="33"/>
    <col min="1797" max="1797" width="16.7109375" style="33" customWidth="1"/>
    <col min="1798" max="1798" width="1.28515625" style="33" customWidth="1"/>
    <col min="1799" max="1799" width="16.7109375" style="33" customWidth="1"/>
    <col min="1800" max="1800" width="1" style="33" customWidth="1"/>
    <col min="1801" max="1801" width="18.140625" style="33" customWidth="1"/>
    <col min="1802" max="1802" width="49.28515625" style="33" customWidth="1"/>
    <col min="1803" max="2048" width="9.140625" style="33"/>
    <col min="2049" max="2049" width="6.42578125" style="33" customWidth="1"/>
    <col min="2050" max="2050" width="60.42578125" style="33" customWidth="1"/>
    <col min="2051" max="2052" width="9.140625" style="33"/>
    <col min="2053" max="2053" width="16.7109375" style="33" customWidth="1"/>
    <col min="2054" max="2054" width="1.28515625" style="33" customWidth="1"/>
    <col min="2055" max="2055" width="16.7109375" style="33" customWidth="1"/>
    <col min="2056" max="2056" width="1" style="33" customWidth="1"/>
    <col min="2057" max="2057" width="18.140625" style="33" customWidth="1"/>
    <col min="2058" max="2058" width="49.28515625" style="33" customWidth="1"/>
    <col min="2059" max="2304" width="9.140625" style="33"/>
    <col min="2305" max="2305" width="6.42578125" style="33" customWidth="1"/>
    <col min="2306" max="2306" width="60.42578125" style="33" customWidth="1"/>
    <col min="2307" max="2308" width="9.140625" style="33"/>
    <col min="2309" max="2309" width="16.7109375" style="33" customWidth="1"/>
    <col min="2310" max="2310" width="1.28515625" style="33" customWidth="1"/>
    <col min="2311" max="2311" width="16.7109375" style="33" customWidth="1"/>
    <col min="2312" max="2312" width="1" style="33" customWidth="1"/>
    <col min="2313" max="2313" width="18.140625" style="33" customWidth="1"/>
    <col min="2314" max="2314" width="49.28515625" style="33" customWidth="1"/>
    <col min="2315" max="2560" width="9.140625" style="33"/>
    <col min="2561" max="2561" width="6.42578125" style="33" customWidth="1"/>
    <col min="2562" max="2562" width="60.42578125" style="33" customWidth="1"/>
    <col min="2563" max="2564" width="9.140625" style="33"/>
    <col min="2565" max="2565" width="16.7109375" style="33" customWidth="1"/>
    <col min="2566" max="2566" width="1.28515625" style="33" customWidth="1"/>
    <col min="2567" max="2567" width="16.7109375" style="33" customWidth="1"/>
    <col min="2568" max="2568" width="1" style="33" customWidth="1"/>
    <col min="2569" max="2569" width="18.140625" style="33" customWidth="1"/>
    <col min="2570" max="2570" width="49.28515625" style="33" customWidth="1"/>
    <col min="2571" max="2816" width="9.140625" style="33"/>
    <col min="2817" max="2817" width="6.42578125" style="33" customWidth="1"/>
    <col min="2818" max="2818" width="60.42578125" style="33" customWidth="1"/>
    <col min="2819" max="2820" width="9.140625" style="33"/>
    <col min="2821" max="2821" width="16.7109375" style="33" customWidth="1"/>
    <col min="2822" max="2822" width="1.28515625" style="33" customWidth="1"/>
    <col min="2823" max="2823" width="16.7109375" style="33" customWidth="1"/>
    <col min="2824" max="2824" width="1" style="33" customWidth="1"/>
    <col min="2825" max="2825" width="18.140625" style="33" customWidth="1"/>
    <col min="2826" max="2826" width="49.28515625" style="33" customWidth="1"/>
    <col min="2827" max="3072" width="9.140625" style="33"/>
    <col min="3073" max="3073" width="6.42578125" style="33" customWidth="1"/>
    <col min="3074" max="3074" width="60.42578125" style="33" customWidth="1"/>
    <col min="3075" max="3076" width="9.140625" style="33"/>
    <col min="3077" max="3077" width="16.7109375" style="33" customWidth="1"/>
    <col min="3078" max="3078" width="1.28515625" style="33" customWidth="1"/>
    <col min="3079" max="3079" width="16.7109375" style="33" customWidth="1"/>
    <col min="3080" max="3080" width="1" style="33" customWidth="1"/>
    <col min="3081" max="3081" width="18.140625" style="33" customWidth="1"/>
    <col min="3082" max="3082" width="49.28515625" style="33" customWidth="1"/>
    <col min="3083" max="3328" width="9.140625" style="33"/>
    <col min="3329" max="3329" width="6.42578125" style="33" customWidth="1"/>
    <col min="3330" max="3330" width="60.42578125" style="33" customWidth="1"/>
    <col min="3331" max="3332" width="9.140625" style="33"/>
    <col min="3333" max="3333" width="16.7109375" style="33" customWidth="1"/>
    <col min="3334" max="3334" width="1.28515625" style="33" customWidth="1"/>
    <col min="3335" max="3335" width="16.7109375" style="33" customWidth="1"/>
    <col min="3336" max="3336" width="1" style="33" customWidth="1"/>
    <col min="3337" max="3337" width="18.140625" style="33" customWidth="1"/>
    <col min="3338" max="3338" width="49.28515625" style="33" customWidth="1"/>
    <col min="3339" max="3584" width="9.140625" style="33"/>
    <col min="3585" max="3585" width="6.42578125" style="33" customWidth="1"/>
    <col min="3586" max="3586" width="60.42578125" style="33" customWidth="1"/>
    <col min="3587" max="3588" width="9.140625" style="33"/>
    <col min="3589" max="3589" width="16.7109375" style="33" customWidth="1"/>
    <col min="3590" max="3590" width="1.28515625" style="33" customWidth="1"/>
    <col min="3591" max="3591" width="16.7109375" style="33" customWidth="1"/>
    <col min="3592" max="3592" width="1" style="33" customWidth="1"/>
    <col min="3593" max="3593" width="18.140625" style="33" customWidth="1"/>
    <col min="3594" max="3594" width="49.28515625" style="33" customWidth="1"/>
    <col min="3595" max="3840" width="9.140625" style="33"/>
    <col min="3841" max="3841" width="6.42578125" style="33" customWidth="1"/>
    <col min="3842" max="3842" width="60.42578125" style="33" customWidth="1"/>
    <col min="3843" max="3844" width="9.140625" style="33"/>
    <col min="3845" max="3845" width="16.7109375" style="33" customWidth="1"/>
    <col min="3846" max="3846" width="1.28515625" style="33" customWidth="1"/>
    <col min="3847" max="3847" width="16.7109375" style="33" customWidth="1"/>
    <col min="3848" max="3848" width="1" style="33" customWidth="1"/>
    <col min="3849" max="3849" width="18.140625" style="33" customWidth="1"/>
    <col min="3850" max="3850" width="49.28515625" style="33" customWidth="1"/>
    <col min="3851" max="4096" width="9.140625" style="33"/>
    <col min="4097" max="4097" width="6.42578125" style="33" customWidth="1"/>
    <col min="4098" max="4098" width="60.42578125" style="33" customWidth="1"/>
    <col min="4099" max="4100" width="9.140625" style="33"/>
    <col min="4101" max="4101" width="16.7109375" style="33" customWidth="1"/>
    <col min="4102" max="4102" width="1.28515625" style="33" customWidth="1"/>
    <col min="4103" max="4103" width="16.7109375" style="33" customWidth="1"/>
    <col min="4104" max="4104" width="1" style="33" customWidth="1"/>
    <col min="4105" max="4105" width="18.140625" style="33" customWidth="1"/>
    <col min="4106" max="4106" width="49.28515625" style="33" customWidth="1"/>
    <col min="4107" max="4352" width="9.140625" style="33"/>
    <col min="4353" max="4353" width="6.42578125" style="33" customWidth="1"/>
    <col min="4354" max="4354" width="60.42578125" style="33" customWidth="1"/>
    <col min="4355" max="4356" width="9.140625" style="33"/>
    <col min="4357" max="4357" width="16.7109375" style="33" customWidth="1"/>
    <col min="4358" max="4358" width="1.28515625" style="33" customWidth="1"/>
    <col min="4359" max="4359" width="16.7109375" style="33" customWidth="1"/>
    <col min="4360" max="4360" width="1" style="33" customWidth="1"/>
    <col min="4361" max="4361" width="18.140625" style="33" customWidth="1"/>
    <col min="4362" max="4362" width="49.28515625" style="33" customWidth="1"/>
    <col min="4363" max="4608" width="9.140625" style="33"/>
    <col min="4609" max="4609" width="6.42578125" style="33" customWidth="1"/>
    <col min="4610" max="4610" width="60.42578125" style="33" customWidth="1"/>
    <col min="4611" max="4612" width="9.140625" style="33"/>
    <col min="4613" max="4613" width="16.7109375" style="33" customWidth="1"/>
    <col min="4614" max="4614" width="1.28515625" style="33" customWidth="1"/>
    <col min="4615" max="4615" width="16.7109375" style="33" customWidth="1"/>
    <col min="4616" max="4616" width="1" style="33" customWidth="1"/>
    <col min="4617" max="4617" width="18.140625" style="33" customWidth="1"/>
    <col min="4618" max="4618" width="49.28515625" style="33" customWidth="1"/>
    <col min="4619" max="4864" width="9.140625" style="33"/>
    <col min="4865" max="4865" width="6.42578125" style="33" customWidth="1"/>
    <col min="4866" max="4866" width="60.42578125" style="33" customWidth="1"/>
    <col min="4867" max="4868" width="9.140625" style="33"/>
    <col min="4869" max="4869" width="16.7109375" style="33" customWidth="1"/>
    <col min="4870" max="4870" width="1.28515625" style="33" customWidth="1"/>
    <col min="4871" max="4871" width="16.7109375" style="33" customWidth="1"/>
    <col min="4872" max="4872" width="1" style="33" customWidth="1"/>
    <col min="4873" max="4873" width="18.140625" style="33" customWidth="1"/>
    <col min="4874" max="4874" width="49.28515625" style="33" customWidth="1"/>
    <col min="4875" max="5120" width="9.140625" style="33"/>
    <col min="5121" max="5121" width="6.42578125" style="33" customWidth="1"/>
    <col min="5122" max="5122" width="60.42578125" style="33" customWidth="1"/>
    <col min="5123" max="5124" width="9.140625" style="33"/>
    <col min="5125" max="5125" width="16.7109375" style="33" customWidth="1"/>
    <col min="5126" max="5126" width="1.28515625" style="33" customWidth="1"/>
    <col min="5127" max="5127" width="16.7109375" style="33" customWidth="1"/>
    <col min="5128" max="5128" width="1" style="33" customWidth="1"/>
    <col min="5129" max="5129" width="18.140625" style="33" customWidth="1"/>
    <col min="5130" max="5130" width="49.28515625" style="33" customWidth="1"/>
    <col min="5131" max="5376" width="9.140625" style="33"/>
    <col min="5377" max="5377" width="6.42578125" style="33" customWidth="1"/>
    <col min="5378" max="5378" width="60.42578125" style="33" customWidth="1"/>
    <col min="5379" max="5380" width="9.140625" style="33"/>
    <col min="5381" max="5381" width="16.7109375" style="33" customWidth="1"/>
    <col min="5382" max="5382" width="1.28515625" style="33" customWidth="1"/>
    <col min="5383" max="5383" width="16.7109375" style="33" customWidth="1"/>
    <col min="5384" max="5384" width="1" style="33" customWidth="1"/>
    <col min="5385" max="5385" width="18.140625" style="33" customWidth="1"/>
    <col min="5386" max="5386" width="49.28515625" style="33" customWidth="1"/>
    <col min="5387" max="5632" width="9.140625" style="33"/>
    <col min="5633" max="5633" width="6.42578125" style="33" customWidth="1"/>
    <col min="5634" max="5634" width="60.42578125" style="33" customWidth="1"/>
    <col min="5635" max="5636" width="9.140625" style="33"/>
    <col min="5637" max="5637" width="16.7109375" style="33" customWidth="1"/>
    <col min="5638" max="5638" width="1.28515625" style="33" customWidth="1"/>
    <col min="5639" max="5639" width="16.7109375" style="33" customWidth="1"/>
    <col min="5640" max="5640" width="1" style="33" customWidth="1"/>
    <col min="5641" max="5641" width="18.140625" style="33" customWidth="1"/>
    <col min="5642" max="5642" width="49.28515625" style="33" customWidth="1"/>
    <col min="5643" max="5888" width="9.140625" style="33"/>
    <col min="5889" max="5889" width="6.42578125" style="33" customWidth="1"/>
    <col min="5890" max="5890" width="60.42578125" style="33" customWidth="1"/>
    <col min="5891" max="5892" width="9.140625" style="33"/>
    <col min="5893" max="5893" width="16.7109375" style="33" customWidth="1"/>
    <col min="5894" max="5894" width="1.28515625" style="33" customWidth="1"/>
    <col min="5895" max="5895" width="16.7109375" style="33" customWidth="1"/>
    <col min="5896" max="5896" width="1" style="33" customWidth="1"/>
    <col min="5897" max="5897" width="18.140625" style="33" customWidth="1"/>
    <col min="5898" max="5898" width="49.28515625" style="33" customWidth="1"/>
    <col min="5899" max="6144" width="9.140625" style="33"/>
    <col min="6145" max="6145" width="6.42578125" style="33" customWidth="1"/>
    <col min="6146" max="6146" width="60.42578125" style="33" customWidth="1"/>
    <col min="6147" max="6148" width="9.140625" style="33"/>
    <col min="6149" max="6149" width="16.7109375" style="33" customWidth="1"/>
    <col min="6150" max="6150" width="1.28515625" style="33" customWidth="1"/>
    <col min="6151" max="6151" width="16.7109375" style="33" customWidth="1"/>
    <col min="6152" max="6152" width="1" style="33" customWidth="1"/>
    <col min="6153" max="6153" width="18.140625" style="33" customWidth="1"/>
    <col min="6154" max="6154" width="49.28515625" style="33" customWidth="1"/>
    <col min="6155" max="6400" width="9.140625" style="33"/>
    <col min="6401" max="6401" width="6.42578125" style="33" customWidth="1"/>
    <col min="6402" max="6402" width="60.42578125" style="33" customWidth="1"/>
    <col min="6403" max="6404" width="9.140625" style="33"/>
    <col min="6405" max="6405" width="16.7109375" style="33" customWidth="1"/>
    <col min="6406" max="6406" width="1.28515625" style="33" customWidth="1"/>
    <col min="6407" max="6407" width="16.7109375" style="33" customWidth="1"/>
    <col min="6408" max="6408" width="1" style="33" customWidth="1"/>
    <col min="6409" max="6409" width="18.140625" style="33" customWidth="1"/>
    <col min="6410" max="6410" width="49.28515625" style="33" customWidth="1"/>
    <col min="6411" max="6656" width="9.140625" style="33"/>
    <col min="6657" max="6657" width="6.42578125" style="33" customWidth="1"/>
    <col min="6658" max="6658" width="60.42578125" style="33" customWidth="1"/>
    <col min="6659" max="6660" width="9.140625" style="33"/>
    <col min="6661" max="6661" width="16.7109375" style="33" customWidth="1"/>
    <col min="6662" max="6662" width="1.28515625" style="33" customWidth="1"/>
    <col min="6663" max="6663" width="16.7109375" style="33" customWidth="1"/>
    <col min="6664" max="6664" width="1" style="33" customWidth="1"/>
    <col min="6665" max="6665" width="18.140625" style="33" customWidth="1"/>
    <col min="6666" max="6666" width="49.28515625" style="33" customWidth="1"/>
    <col min="6667" max="6912" width="9.140625" style="33"/>
    <col min="6913" max="6913" width="6.42578125" style="33" customWidth="1"/>
    <col min="6914" max="6914" width="60.42578125" style="33" customWidth="1"/>
    <col min="6915" max="6916" width="9.140625" style="33"/>
    <col min="6917" max="6917" width="16.7109375" style="33" customWidth="1"/>
    <col min="6918" max="6918" width="1.28515625" style="33" customWidth="1"/>
    <col min="6919" max="6919" width="16.7109375" style="33" customWidth="1"/>
    <col min="6920" max="6920" width="1" style="33" customWidth="1"/>
    <col min="6921" max="6921" width="18.140625" style="33" customWidth="1"/>
    <col min="6922" max="6922" width="49.28515625" style="33" customWidth="1"/>
    <col min="6923" max="7168" width="9.140625" style="33"/>
    <col min="7169" max="7169" width="6.42578125" style="33" customWidth="1"/>
    <col min="7170" max="7170" width="60.42578125" style="33" customWidth="1"/>
    <col min="7171" max="7172" width="9.140625" style="33"/>
    <col min="7173" max="7173" width="16.7109375" style="33" customWidth="1"/>
    <col min="7174" max="7174" width="1.28515625" style="33" customWidth="1"/>
    <col min="7175" max="7175" width="16.7109375" style="33" customWidth="1"/>
    <col min="7176" max="7176" width="1" style="33" customWidth="1"/>
    <col min="7177" max="7177" width="18.140625" style="33" customWidth="1"/>
    <col min="7178" max="7178" width="49.28515625" style="33" customWidth="1"/>
    <col min="7179" max="7424" width="9.140625" style="33"/>
    <col min="7425" max="7425" width="6.42578125" style="33" customWidth="1"/>
    <col min="7426" max="7426" width="60.42578125" style="33" customWidth="1"/>
    <col min="7427" max="7428" width="9.140625" style="33"/>
    <col min="7429" max="7429" width="16.7109375" style="33" customWidth="1"/>
    <col min="7430" max="7430" width="1.28515625" style="33" customWidth="1"/>
    <col min="7431" max="7431" width="16.7109375" style="33" customWidth="1"/>
    <col min="7432" max="7432" width="1" style="33" customWidth="1"/>
    <col min="7433" max="7433" width="18.140625" style="33" customWidth="1"/>
    <col min="7434" max="7434" width="49.28515625" style="33" customWidth="1"/>
    <col min="7435" max="7680" width="9.140625" style="33"/>
    <col min="7681" max="7681" width="6.42578125" style="33" customWidth="1"/>
    <col min="7682" max="7682" width="60.42578125" style="33" customWidth="1"/>
    <col min="7683" max="7684" width="9.140625" style="33"/>
    <col min="7685" max="7685" width="16.7109375" style="33" customWidth="1"/>
    <col min="7686" max="7686" width="1.28515625" style="33" customWidth="1"/>
    <col min="7687" max="7687" width="16.7109375" style="33" customWidth="1"/>
    <col min="7688" max="7688" width="1" style="33" customWidth="1"/>
    <col min="7689" max="7689" width="18.140625" style="33" customWidth="1"/>
    <col min="7690" max="7690" width="49.28515625" style="33" customWidth="1"/>
    <col min="7691" max="7936" width="9.140625" style="33"/>
    <col min="7937" max="7937" width="6.42578125" style="33" customWidth="1"/>
    <col min="7938" max="7938" width="60.42578125" style="33" customWidth="1"/>
    <col min="7939" max="7940" width="9.140625" style="33"/>
    <col min="7941" max="7941" width="16.7109375" style="33" customWidth="1"/>
    <col min="7942" max="7942" width="1.28515625" style="33" customWidth="1"/>
    <col min="7943" max="7943" width="16.7109375" style="33" customWidth="1"/>
    <col min="7944" max="7944" width="1" style="33" customWidth="1"/>
    <col min="7945" max="7945" width="18.140625" style="33" customWidth="1"/>
    <col min="7946" max="7946" width="49.28515625" style="33" customWidth="1"/>
    <col min="7947" max="8192" width="9.140625" style="33"/>
    <col min="8193" max="8193" width="6.42578125" style="33" customWidth="1"/>
    <col min="8194" max="8194" width="60.42578125" style="33" customWidth="1"/>
    <col min="8195" max="8196" width="9.140625" style="33"/>
    <col min="8197" max="8197" width="16.7109375" style="33" customWidth="1"/>
    <col min="8198" max="8198" width="1.28515625" style="33" customWidth="1"/>
    <col min="8199" max="8199" width="16.7109375" style="33" customWidth="1"/>
    <col min="8200" max="8200" width="1" style="33" customWidth="1"/>
    <col min="8201" max="8201" width="18.140625" style="33" customWidth="1"/>
    <col min="8202" max="8202" width="49.28515625" style="33" customWidth="1"/>
    <col min="8203" max="8448" width="9.140625" style="33"/>
    <col min="8449" max="8449" width="6.42578125" style="33" customWidth="1"/>
    <col min="8450" max="8450" width="60.42578125" style="33" customWidth="1"/>
    <col min="8451" max="8452" width="9.140625" style="33"/>
    <col min="8453" max="8453" width="16.7109375" style="33" customWidth="1"/>
    <col min="8454" max="8454" width="1.28515625" style="33" customWidth="1"/>
    <col min="8455" max="8455" width="16.7109375" style="33" customWidth="1"/>
    <col min="8456" max="8456" width="1" style="33" customWidth="1"/>
    <col min="8457" max="8457" width="18.140625" style="33" customWidth="1"/>
    <col min="8458" max="8458" width="49.28515625" style="33" customWidth="1"/>
    <col min="8459" max="8704" width="9.140625" style="33"/>
    <col min="8705" max="8705" width="6.42578125" style="33" customWidth="1"/>
    <col min="8706" max="8706" width="60.42578125" style="33" customWidth="1"/>
    <col min="8707" max="8708" width="9.140625" style="33"/>
    <col min="8709" max="8709" width="16.7109375" style="33" customWidth="1"/>
    <col min="8710" max="8710" width="1.28515625" style="33" customWidth="1"/>
    <col min="8711" max="8711" width="16.7109375" style="33" customWidth="1"/>
    <col min="8712" max="8712" width="1" style="33" customWidth="1"/>
    <col min="8713" max="8713" width="18.140625" style="33" customWidth="1"/>
    <col min="8714" max="8714" width="49.28515625" style="33" customWidth="1"/>
    <col min="8715" max="8960" width="9.140625" style="33"/>
    <col min="8961" max="8961" width="6.42578125" style="33" customWidth="1"/>
    <col min="8962" max="8962" width="60.42578125" style="33" customWidth="1"/>
    <col min="8963" max="8964" width="9.140625" style="33"/>
    <col min="8965" max="8965" width="16.7109375" style="33" customWidth="1"/>
    <col min="8966" max="8966" width="1.28515625" style="33" customWidth="1"/>
    <col min="8967" max="8967" width="16.7109375" style="33" customWidth="1"/>
    <col min="8968" max="8968" width="1" style="33" customWidth="1"/>
    <col min="8969" max="8969" width="18.140625" style="33" customWidth="1"/>
    <col min="8970" max="8970" width="49.28515625" style="33" customWidth="1"/>
    <col min="8971" max="9216" width="9.140625" style="33"/>
    <col min="9217" max="9217" width="6.42578125" style="33" customWidth="1"/>
    <col min="9218" max="9218" width="60.42578125" style="33" customWidth="1"/>
    <col min="9219" max="9220" width="9.140625" style="33"/>
    <col min="9221" max="9221" width="16.7109375" style="33" customWidth="1"/>
    <col min="9222" max="9222" width="1.28515625" style="33" customWidth="1"/>
    <col min="9223" max="9223" width="16.7109375" style="33" customWidth="1"/>
    <col min="9224" max="9224" width="1" style="33" customWidth="1"/>
    <col min="9225" max="9225" width="18.140625" style="33" customWidth="1"/>
    <col min="9226" max="9226" width="49.28515625" style="33" customWidth="1"/>
    <col min="9227" max="9472" width="9.140625" style="33"/>
    <col min="9473" max="9473" width="6.42578125" style="33" customWidth="1"/>
    <col min="9474" max="9474" width="60.42578125" style="33" customWidth="1"/>
    <col min="9475" max="9476" width="9.140625" style="33"/>
    <col min="9477" max="9477" width="16.7109375" style="33" customWidth="1"/>
    <col min="9478" max="9478" width="1.28515625" style="33" customWidth="1"/>
    <col min="9479" max="9479" width="16.7109375" style="33" customWidth="1"/>
    <col min="9480" max="9480" width="1" style="33" customWidth="1"/>
    <col min="9481" max="9481" width="18.140625" style="33" customWidth="1"/>
    <col min="9482" max="9482" width="49.28515625" style="33" customWidth="1"/>
    <col min="9483" max="9728" width="9.140625" style="33"/>
    <col min="9729" max="9729" width="6.42578125" style="33" customWidth="1"/>
    <col min="9730" max="9730" width="60.42578125" style="33" customWidth="1"/>
    <col min="9731" max="9732" width="9.140625" style="33"/>
    <col min="9733" max="9733" width="16.7109375" style="33" customWidth="1"/>
    <col min="9734" max="9734" width="1.28515625" style="33" customWidth="1"/>
    <col min="9735" max="9735" width="16.7109375" style="33" customWidth="1"/>
    <col min="9736" max="9736" width="1" style="33" customWidth="1"/>
    <col min="9737" max="9737" width="18.140625" style="33" customWidth="1"/>
    <col min="9738" max="9738" width="49.28515625" style="33" customWidth="1"/>
    <col min="9739" max="9984" width="9.140625" style="33"/>
    <col min="9985" max="9985" width="6.42578125" style="33" customWidth="1"/>
    <col min="9986" max="9986" width="60.42578125" style="33" customWidth="1"/>
    <col min="9987" max="9988" width="9.140625" style="33"/>
    <col min="9989" max="9989" width="16.7109375" style="33" customWidth="1"/>
    <col min="9990" max="9990" width="1.28515625" style="33" customWidth="1"/>
    <col min="9991" max="9991" width="16.7109375" style="33" customWidth="1"/>
    <col min="9992" max="9992" width="1" style="33" customWidth="1"/>
    <col min="9993" max="9993" width="18.140625" style="33" customWidth="1"/>
    <col min="9994" max="9994" width="49.28515625" style="33" customWidth="1"/>
    <col min="9995" max="10240" width="9.140625" style="33"/>
    <col min="10241" max="10241" width="6.42578125" style="33" customWidth="1"/>
    <col min="10242" max="10242" width="60.42578125" style="33" customWidth="1"/>
    <col min="10243" max="10244" width="9.140625" style="33"/>
    <col min="10245" max="10245" width="16.7109375" style="33" customWidth="1"/>
    <col min="10246" max="10246" width="1.28515625" style="33" customWidth="1"/>
    <col min="10247" max="10247" width="16.7109375" style="33" customWidth="1"/>
    <col min="10248" max="10248" width="1" style="33" customWidth="1"/>
    <col min="10249" max="10249" width="18.140625" style="33" customWidth="1"/>
    <col min="10250" max="10250" width="49.28515625" style="33" customWidth="1"/>
    <col min="10251" max="10496" width="9.140625" style="33"/>
    <col min="10497" max="10497" width="6.42578125" style="33" customWidth="1"/>
    <col min="10498" max="10498" width="60.42578125" style="33" customWidth="1"/>
    <col min="10499" max="10500" width="9.140625" style="33"/>
    <col min="10501" max="10501" width="16.7109375" style="33" customWidth="1"/>
    <col min="10502" max="10502" width="1.28515625" style="33" customWidth="1"/>
    <col min="10503" max="10503" width="16.7109375" style="33" customWidth="1"/>
    <col min="10504" max="10504" width="1" style="33" customWidth="1"/>
    <col min="10505" max="10505" width="18.140625" style="33" customWidth="1"/>
    <col min="10506" max="10506" width="49.28515625" style="33" customWidth="1"/>
    <col min="10507" max="10752" width="9.140625" style="33"/>
    <col min="10753" max="10753" width="6.42578125" style="33" customWidth="1"/>
    <col min="10754" max="10754" width="60.42578125" style="33" customWidth="1"/>
    <col min="10755" max="10756" width="9.140625" style="33"/>
    <col min="10757" max="10757" width="16.7109375" style="33" customWidth="1"/>
    <col min="10758" max="10758" width="1.28515625" style="33" customWidth="1"/>
    <col min="10759" max="10759" width="16.7109375" style="33" customWidth="1"/>
    <col min="10760" max="10760" width="1" style="33" customWidth="1"/>
    <col min="10761" max="10761" width="18.140625" style="33" customWidth="1"/>
    <col min="10762" max="10762" width="49.28515625" style="33" customWidth="1"/>
    <col min="10763" max="11008" width="9.140625" style="33"/>
    <col min="11009" max="11009" width="6.42578125" style="33" customWidth="1"/>
    <col min="11010" max="11010" width="60.42578125" style="33" customWidth="1"/>
    <col min="11011" max="11012" width="9.140625" style="33"/>
    <col min="11013" max="11013" width="16.7109375" style="33" customWidth="1"/>
    <col min="11014" max="11014" width="1.28515625" style="33" customWidth="1"/>
    <col min="11015" max="11015" width="16.7109375" style="33" customWidth="1"/>
    <col min="11016" max="11016" width="1" style="33" customWidth="1"/>
    <col min="11017" max="11017" width="18.140625" style="33" customWidth="1"/>
    <col min="11018" max="11018" width="49.28515625" style="33" customWidth="1"/>
    <col min="11019" max="11264" width="9.140625" style="33"/>
    <col min="11265" max="11265" width="6.42578125" style="33" customWidth="1"/>
    <col min="11266" max="11266" width="60.42578125" style="33" customWidth="1"/>
    <col min="11267" max="11268" width="9.140625" style="33"/>
    <col min="11269" max="11269" width="16.7109375" style="33" customWidth="1"/>
    <col min="11270" max="11270" width="1.28515625" style="33" customWidth="1"/>
    <col min="11271" max="11271" width="16.7109375" style="33" customWidth="1"/>
    <col min="11272" max="11272" width="1" style="33" customWidth="1"/>
    <col min="11273" max="11273" width="18.140625" style="33" customWidth="1"/>
    <col min="11274" max="11274" width="49.28515625" style="33" customWidth="1"/>
    <col min="11275" max="11520" width="9.140625" style="33"/>
    <col min="11521" max="11521" width="6.42578125" style="33" customWidth="1"/>
    <col min="11522" max="11522" width="60.42578125" style="33" customWidth="1"/>
    <col min="11523" max="11524" width="9.140625" style="33"/>
    <col min="11525" max="11525" width="16.7109375" style="33" customWidth="1"/>
    <col min="11526" max="11526" width="1.28515625" style="33" customWidth="1"/>
    <col min="11527" max="11527" width="16.7109375" style="33" customWidth="1"/>
    <col min="11528" max="11528" width="1" style="33" customWidth="1"/>
    <col min="11529" max="11529" width="18.140625" style="33" customWidth="1"/>
    <col min="11530" max="11530" width="49.28515625" style="33" customWidth="1"/>
    <col min="11531" max="11776" width="9.140625" style="33"/>
    <col min="11777" max="11777" width="6.42578125" style="33" customWidth="1"/>
    <col min="11778" max="11778" width="60.42578125" style="33" customWidth="1"/>
    <col min="11779" max="11780" width="9.140625" style="33"/>
    <col min="11781" max="11781" width="16.7109375" style="33" customWidth="1"/>
    <col min="11782" max="11782" width="1.28515625" style="33" customWidth="1"/>
    <col min="11783" max="11783" width="16.7109375" style="33" customWidth="1"/>
    <col min="11784" max="11784" width="1" style="33" customWidth="1"/>
    <col min="11785" max="11785" width="18.140625" style="33" customWidth="1"/>
    <col min="11786" max="11786" width="49.28515625" style="33" customWidth="1"/>
    <col min="11787" max="12032" width="9.140625" style="33"/>
    <col min="12033" max="12033" width="6.42578125" style="33" customWidth="1"/>
    <col min="12034" max="12034" width="60.42578125" style="33" customWidth="1"/>
    <col min="12035" max="12036" width="9.140625" style="33"/>
    <col min="12037" max="12037" width="16.7109375" style="33" customWidth="1"/>
    <col min="12038" max="12038" width="1.28515625" style="33" customWidth="1"/>
    <col min="12039" max="12039" width="16.7109375" style="33" customWidth="1"/>
    <col min="12040" max="12040" width="1" style="33" customWidth="1"/>
    <col min="12041" max="12041" width="18.140625" style="33" customWidth="1"/>
    <col min="12042" max="12042" width="49.28515625" style="33" customWidth="1"/>
    <col min="12043" max="12288" width="9.140625" style="33"/>
    <col min="12289" max="12289" width="6.42578125" style="33" customWidth="1"/>
    <col min="12290" max="12290" width="60.42578125" style="33" customWidth="1"/>
    <col min="12291" max="12292" width="9.140625" style="33"/>
    <col min="12293" max="12293" width="16.7109375" style="33" customWidth="1"/>
    <col min="12294" max="12294" width="1.28515625" style="33" customWidth="1"/>
    <col min="12295" max="12295" width="16.7109375" style="33" customWidth="1"/>
    <col min="12296" max="12296" width="1" style="33" customWidth="1"/>
    <col min="12297" max="12297" width="18.140625" style="33" customWidth="1"/>
    <col min="12298" max="12298" width="49.28515625" style="33" customWidth="1"/>
    <col min="12299" max="12544" width="9.140625" style="33"/>
    <col min="12545" max="12545" width="6.42578125" style="33" customWidth="1"/>
    <col min="12546" max="12546" width="60.42578125" style="33" customWidth="1"/>
    <col min="12547" max="12548" width="9.140625" style="33"/>
    <col min="12549" max="12549" width="16.7109375" style="33" customWidth="1"/>
    <col min="12550" max="12550" width="1.28515625" style="33" customWidth="1"/>
    <col min="12551" max="12551" width="16.7109375" style="33" customWidth="1"/>
    <col min="12552" max="12552" width="1" style="33" customWidth="1"/>
    <col min="12553" max="12553" width="18.140625" style="33" customWidth="1"/>
    <col min="12554" max="12554" width="49.28515625" style="33" customWidth="1"/>
    <col min="12555" max="12800" width="9.140625" style="33"/>
    <col min="12801" max="12801" width="6.42578125" style="33" customWidth="1"/>
    <col min="12802" max="12802" width="60.42578125" style="33" customWidth="1"/>
    <col min="12803" max="12804" width="9.140625" style="33"/>
    <col min="12805" max="12805" width="16.7109375" style="33" customWidth="1"/>
    <col min="12806" max="12806" width="1.28515625" style="33" customWidth="1"/>
    <col min="12807" max="12807" width="16.7109375" style="33" customWidth="1"/>
    <col min="12808" max="12808" width="1" style="33" customWidth="1"/>
    <col min="12809" max="12809" width="18.140625" style="33" customWidth="1"/>
    <col min="12810" max="12810" width="49.28515625" style="33" customWidth="1"/>
    <col min="12811" max="13056" width="9.140625" style="33"/>
    <col min="13057" max="13057" width="6.42578125" style="33" customWidth="1"/>
    <col min="13058" max="13058" width="60.42578125" style="33" customWidth="1"/>
    <col min="13059" max="13060" width="9.140625" style="33"/>
    <col min="13061" max="13061" width="16.7109375" style="33" customWidth="1"/>
    <col min="13062" max="13062" width="1.28515625" style="33" customWidth="1"/>
    <col min="13063" max="13063" width="16.7109375" style="33" customWidth="1"/>
    <col min="13064" max="13064" width="1" style="33" customWidth="1"/>
    <col min="13065" max="13065" width="18.140625" style="33" customWidth="1"/>
    <col min="13066" max="13066" width="49.28515625" style="33" customWidth="1"/>
    <col min="13067" max="13312" width="9.140625" style="33"/>
    <col min="13313" max="13313" width="6.42578125" style="33" customWidth="1"/>
    <col min="13314" max="13314" width="60.42578125" style="33" customWidth="1"/>
    <col min="13315" max="13316" width="9.140625" style="33"/>
    <col min="13317" max="13317" width="16.7109375" style="33" customWidth="1"/>
    <col min="13318" max="13318" width="1.28515625" style="33" customWidth="1"/>
    <col min="13319" max="13319" width="16.7109375" style="33" customWidth="1"/>
    <col min="13320" max="13320" width="1" style="33" customWidth="1"/>
    <col min="13321" max="13321" width="18.140625" style="33" customWidth="1"/>
    <col min="13322" max="13322" width="49.28515625" style="33" customWidth="1"/>
    <col min="13323" max="13568" width="9.140625" style="33"/>
    <col min="13569" max="13569" width="6.42578125" style="33" customWidth="1"/>
    <col min="13570" max="13570" width="60.42578125" style="33" customWidth="1"/>
    <col min="13571" max="13572" width="9.140625" style="33"/>
    <col min="13573" max="13573" width="16.7109375" style="33" customWidth="1"/>
    <col min="13574" max="13574" width="1.28515625" style="33" customWidth="1"/>
    <col min="13575" max="13575" width="16.7109375" style="33" customWidth="1"/>
    <col min="13576" max="13576" width="1" style="33" customWidth="1"/>
    <col min="13577" max="13577" width="18.140625" style="33" customWidth="1"/>
    <col min="13578" max="13578" width="49.28515625" style="33" customWidth="1"/>
    <col min="13579" max="13824" width="9.140625" style="33"/>
    <col min="13825" max="13825" width="6.42578125" style="33" customWidth="1"/>
    <col min="13826" max="13826" width="60.42578125" style="33" customWidth="1"/>
    <col min="13827" max="13828" width="9.140625" style="33"/>
    <col min="13829" max="13829" width="16.7109375" style="33" customWidth="1"/>
    <col min="13830" max="13830" width="1.28515625" style="33" customWidth="1"/>
    <col min="13831" max="13831" width="16.7109375" style="33" customWidth="1"/>
    <col min="13832" max="13832" width="1" style="33" customWidth="1"/>
    <col min="13833" max="13833" width="18.140625" style="33" customWidth="1"/>
    <col min="13834" max="13834" width="49.28515625" style="33" customWidth="1"/>
    <col min="13835" max="14080" width="9.140625" style="33"/>
    <col min="14081" max="14081" width="6.42578125" style="33" customWidth="1"/>
    <col min="14082" max="14082" width="60.42578125" style="33" customWidth="1"/>
    <col min="14083" max="14084" width="9.140625" style="33"/>
    <col min="14085" max="14085" width="16.7109375" style="33" customWidth="1"/>
    <col min="14086" max="14086" width="1.28515625" style="33" customWidth="1"/>
    <col min="14087" max="14087" width="16.7109375" style="33" customWidth="1"/>
    <col min="14088" max="14088" width="1" style="33" customWidth="1"/>
    <col min="14089" max="14089" width="18.140625" style="33" customWidth="1"/>
    <col min="14090" max="14090" width="49.28515625" style="33" customWidth="1"/>
    <col min="14091" max="14336" width="9.140625" style="33"/>
    <col min="14337" max="14337" width="6.42578125" style="33" customWidth="1"/>
    <col min="14338" max="14338" width="60.42578125" style="33" customWidth="1"/>
    <col min="14339" max="14340" width="9.140625" style="33"/>
    <col min="14341" max="14341" width="16.7109375" style="33" customWidth="1"/>
    <col min="14342" max="14342" width="1.28515625" style="33" customWidth="1"/>
    <col min="14343" max="14343" width="16.7109375" style="33" customWidth="1"/>
    <col min="14344" max="14344" width="1" style="33" customWidth="1"/>
    <col min="14345" max="14345" width="18.140625" style="33" customWidth="1"/>
    <col min="14346" max="14346" width="49.28515625" style="33" customWidth="1"/>
    <col min="14347" max="14592" width="9.140625" style="33"/>
    <col min="14593" max="14593" width="6.42578125" style="33" customWidth="1"/>
    <col min="14594" max="14594" width="60.42578125" style="33" customWidth="1"/>
    <col min="14595" max="14596" width="9.140625" style="33"/>
    <col min="14597" max="14597" width="16.7109375" style="33" customWidth="1"/>
    <col min="14598" max="14598" width="1.28515625" style="33" customWidth="1"/>
    <col min="14599" max="14599" width="16.7109375" style="33" customWidth="1"/>
    <col min="14600" max="14600" width="1" style="33" customWidth="1"/>
    <col min="14601" max="14601" width="18.140625" style="33" customWidth="1"/>
    <col min="14602" max="14602" width="49.28515625" style="33" customWidth="1"/>
    <col min="14603" max="14848" width="9.140625" style="33"/>
    <col min="14849" max="14849" width="6.42578125" style="33" customWidth="1"/>
    <col min="14850" max="14850" width="60.42578125" style="33" customWidth="1"/>
    <col min="14851" max="14852" width="9.140625" style="33"/>
    <col min="14853" max="14853" width="16.7109375" style="33" customWidth="1"/>
    <col min="14854" max="14854" width="1.28515625" style="33" customWidth="1"/>
    <col min="14855" max="14855" width="16.7109375" style="33" customWidth="1"/>
    <col min="14856" max="14856" width="1" style="33" customWidth="1"/>
    <col min="14857" max="14857" width="18.140625" style="33" customWidth="1"/>
    <col min="14858" max="14858" width="49.28515625" style="33" customWidth="1"/>
    <col min="14859" max="15104" width="9.140625" style="33"/>
    <col min="15105" max="15105" width="6.42578125" style="33" customWidth="1"/>
    <col min="15106" max="15106" width="60.42578125" style="33" customWidth="1"/>
    <col min="15107" max="15108" width="9.140625" style="33"/>
    <col min="15109" max="15109" width="16.7109375" style="33" customWidth="1"/>
    <col min="15110" max="15110" width="1.28515625" style="33" customWidth="1"/>
    <col min="15111" max="15111" width="16.7109375" style="33" customWidth="1"/>
    <col min="15112" max="15112" width="1" style="33" customWidth="1"/>
    <col min="15113" max="15113" width="18.140625" style="33" customWidth="1"/>
    <col min="15114" max="15114" width="49.28515625" style="33" customWidth="1"/>
    <col min="15115" max="15360" width="9.140625" style="33"/>
    <col min="15361" max="15361" width="6.42578125" style="33" customWidth="1"/>
    <col min="15362" max="15362" width="60.42578125" style="33" customWidth="1"/>
    <col min="15363" max="15364" width="9.140625" style="33"/>
    <col min="15365" max="15365" width="16.7109375" style="33" customWidth="1"/>
    <col min="15366" max="15366" width="1.28515625" style="33" customWidth="1"/>
    <col min="15367" max="15367" width="16.7109375" style="33" customWidth="1"/>
    <col min="15368" max="15368" width="1" style="33" customWidth="1"/>
    <col min="15369" max="15369" width="18.140625" style="33" customWidth="1"/>
    <col min="15370" max="15370" width="49.28515625" style="33" customWidth="1"/>
    <col min="15371" max="15616" width="9.140625" style="33"/>
    <col min="15617" max="15617" width="6.42578125" style="33" customWidth="1"/>
    <col min="15618" max="15618" width="60.42578125" style="33" customWidth="1"/>
    <col min="15619" max="15620" width="9.140625" style="33"/>
    <col min="15621" max="15621" width="16.7109375" style="33" customWidth="1"/>
    <col min="15622" max="15622" width="1.28515625" style="33" customWidth="1"/>
    <col min="15623" max="15623" width="16.7109375" style="33" customWidth="1"/>
    <col min="15624" max="15624" width="1" style="33" customWidth="1"/>
    <col min="15625" max="15625" width="18.140625" style="33" customWidth="1"/>
    <col min="15626" max="15626" width="49.28515625" style="33" customWidth="1"/>
    <col min="15627" max="15872" width="9.140625" style="33"/>
    <col min="15873" max="15873" width="6.42578125" style="33" customWidth="1"/>
    <col min="15874" max="15874" width="60.42578125" style="33" customWidth="1"/>
    <col min="15875" max="15876" width="9.140625" style="33"/>
    <col min="15877" max="15877" width="16.7109375" style="33" customWidth="1"/>
    <col min="15878" max="15878" width="1.28515625" style="33" customWidth="1"/>
    <col min="15879" max="15879" width="16.7109375" style="33" customWidth="1"/>
    <col min="15880" max="15880" width="1" style="33" customWidth="1"/>
    <col min="15881" max="15881" width="18.140625" style="33" customWidth="1"/>
    <col min="15882" max="15882" width="49.28515625" style="33" customWidth="1"/>
    <col min="15883" max="16128" width="9.140625" style="33"/>
    <col min="16129" max="16129" width="6.42578125" style="33" customWidth="1"/>
    <col min="16130" max="16130" width="60.42578125" style="33" customWidth="1"/>
    <col min="16131" max="16132" width="9.140625" style="33"/>
    <col min="16133" max="16133" width="16.7109375" style="33" customWidth="1"/>
    <col min="16134" max="16134" width="1.28515625" style="33" customWidth="1"/>
    <col min="16135" max="16135" width="16.7109375" style="33" customWidth="1"/>
    <col min="16136" max="16136" width="1" style="33" customWidth="1"/>
    <col min="16137" max="16137" width="18.140625" style="33" customWidth="1"/>
    <col min="16138" max="16138" width="49.28515625" style="33" customWidth="1"/>
    <col min="16139" max="16384" width="9.140625" style="33"/>
  </cols>
  <sheetData>
    <row r="4" spans="1:9" ht="19.5">
      <c r="B4" s="31" t="s">
        <v>419</v>
      </c>
    </row>
    <row r="5" spans="1:9" ht="19.5">
      <c r="B5" s="31" t="s">
        <v>54</v>
      </c>
    </row>
    <row r="8" spans="1:9" ht="19.5">
      <c r="A8" s="35"/>
      <c r="B8" s="33"/>
      <c r="C8" s="35"/>
      <c r="D8" s="35"/>
      <c r="E8" s="35"/>
      <c r="F8" s="35"/>
      <c r="G8" s="35"/>
      <c r="H8" s="35"/>
      <c r="I8" s="35"/>
    </row>
    <row r="9" spans="1:9" ht="19.5">
      <c r="A9" s="35"/>
      <c r="B9" s="35"/>
      <c r="C9" s="35"/>
      <c r="D9" s="35"/>
      <c r="E9" s="35"/>
      <c r="F9" s="35"/>
      <c r="H9" s="33"/>
    </row>
    <row r="10" spans="1:9" ht="19.5">
      <c r="A10" s="36"/>
      <c r="B10" s="31" t="s">
        <v>420</v>
      </c>
      <c r="C10" s="36"/>
      <c r="D10" s="36"/>
      <c r="E10" s="36"/>
      <c r="F10" s="36"/>
      <c r="H10" s="33"/>
    </row>
    <row r="11" spans="1:9">
      <c r="A11" s="36"/>
      <c r="B11" s="36"/>
      <c r="C11" s="36"/>
      <c r="D11" s="36"/>
      <c r="E11" s="33" t="s">
        <v>55</v>
      </c>
      <c r="F11" s="36"/>
      <c r="H11" s="33"/>
      <c r="I11" s="33" t="s">
        <v>421</v>
      </c>
    </row>
    <row r="12" spans="1:9" ht="19.5">
      <c r="A12" s="31" t="s">
        <v>56</v>
      </c>
      <c r="B12" s="31" t="s">
        <v>57</v>
      </c>
      <c r="C12" s="31"/>
      <c r="D12" s="31"/>
      <c r="E12" s="31"/>
      <c r="F12" s="31"/>
      <c r="H12" s="33"/>
    </row>
    <row r="13" spans="1:9" ht="19.5">
      <c r="A13" s="31" t="s">
        <v>58</v>
      </c>
      <c r="B13" s="31" t="s">
        <v>59</v>
      </c>
      <c r="C13" s="31"/>
      <c r="D13" s="31"/>
      <c r="E13" s="31"/>
      <c r="F13" s="31"/>
      <c r="H13" s="33"/>
    </row>
    <row r="14" spans="1:9" ht="19.5">
      <c r="A14" s="31" t="s">
        <v>11</v>
      </c>
      <c r="B14" s="37" t="s">
        <v>60</v>
      </c>
      <c r="C14" s="31"/>
      <c r="D14" s="31"/>
      <c r="E14" s="31"/>
      <c r="F14" s="31"/>
      <c r="G14" s="31"/>
      <c r="H14" s="31"/>
      <c r="I14" s="31"/>
    </row>
    <row r="15" spans="1:9" ht="19.5">
      <c r="A15" s="31" t="s">
        <v>12</v>
      </c>
      <c r="B15" s="31" t="s">
        <v>61</v>
      </c>
      <c r="C15" s="31"/>
      <c r="D15" s="31"/>
      <c r="E15" s="31"/>
      <c r="F15" s="31"/>
      <c r="G15" s="31"/>
      <c r="H15" s="31"/>
      <c r="I15" s="31"/>
    </row>
    <row r="16" spans="1:9" ht="19.5">
      <c r="A16" s="31" t="s">
        <v>13</v>
      </c>
      <c r="B16" s="31" t="s">
        <v>62</v>
      </c>
      <c r="C16" s="31"/>
      <c r="D16" s="31"/>
      <c r="E16" s="31"/>
      <c r="F16" s="31"/>
      <c r="G16" s="31"/>
      <c r="H16" s="31"/>
      <c r="I16" s="31"/>
    </row>
    <row r="17" spans="1:9" ht="19.5">
      <c r="A17" s="38" t="s">
        <v>14</v>
      </c>
      <c r="B17" s="38" t="s">
        <v>63</v>
      </c>
      <c r="C17" s="38"/>
      <c r="D17" s="38"/>
      <c r="E17" s="38"/>
      <c r="F17" s="38"/>
      <c r="G17" s="38"/>
      <c r="H17" s="38"/>
      <c r="I17" s="38"/>
    </row>
    <row r="18" spans="1:9" ht="19.5">
      <c r="A18" s="31"/>
      <c r="B18" s="31" t="s">
        <v>64</v>
      </c>
      <c r="C18" s="31"/>
      <c r="D18" s="31"/>
      <c r="E18" s="31"/>
      <c r="F18" s="31"/>
      <c r="G18" s="31"/>
      <c r="H18" s="31"/>
      <c r="I18" s="31"/>
    </row>
    <row r="19" spans="1:9" ht="19.5">
      <c r="A19" s="31"/>
      <c r="B19" s="31"/>
      <c r="C19" s="31"/>
      <c r="D19" s="31"/>
      <c r="E19" s="31"/>
      <c r="F19" s="31"/>
      <c r="G19" s="31"/>
      <c r="H19" s="31"/>
      <c r="I19" s="31"/>
    </row>
    <row r="20" spans="1:9" ht="19.5">
      <c r="A20" s="31"/>
      <c r="B20" s="31"/>
      <c r="C20" s="31"/>
      <c r="D20" s="31"/>
      <c r="E20" s="31"/>
      <c r="F20" s="31"/>
      <c r="G20" s="31"/>
      <c r="H20" s="31"/>
      <c r="I20" s="31"/>
    </row>
    <row r="21" spans="1:9" ht="19.5">
      <c r="A21" s="31"/>
      <c r="B21" s="31"/>
      <c r="C21" s="31"/>
      <c r="D21" s="31"/>
      <c r="E21" s="31"/>
      <c r="F21" s="31"/>
      <c r="G21" s="31"/>
      <c r="H21" s="31"/>
      <c r="I21" s="31"/>
    </row>
    <row r="22" spans="1:9" ht="19.5">
      <c r="A22" s="35"/>
      <c r="B22" s="35"/>
      <c r="C22" s="35"/>
      <c r="D22" s="35"/>
      <c r="E22" s="35"/>
      <c r="F22" s="35"/>
      <c r="G22" s="35"/>
      <c r="H22" s="35"/>
      <c r="I22" s="35"/>
    </row>
    <row r="23" spans="1:9">
      <c r="B23" s="34" t="s">
        <v>65</v>
      </c>
    </row>
    <row r="24" spans="1:9">
      <c r="C24" s="32" t="s">
        <v>66</v>
      </c>
      <c r="E24" s="33" t="s">
        <v>54</v>
      </c>
    </row>
    <row r="25" spans="1:9">
      <c r="E25" s="33" t="s">
        <v>67</v>
      </c>
    </row>
    <row r="28" spans="1:9" ht="15.75" thickBot="1"/>
    <row r="29" spans="1:9" ht="20.25" customHeight="1">
      <c r="A29" s="39" t="s">
        <v>68</v>
      </c>
      <c r="B29" s="40" t="s">
        <v>69</v>
      </c>
      <c r="C29" s="39" t="s">
        <v>6</v>
      </c>
      <c r="D29" s="39" t="s">
        <v>70</v>
      </c>
      <c r="E29" s="39" t="s">
        <v>71</v>
      </c>
      <c r="F29" s="36"/>
      <c r="G29" s="39" t="s">
        <v>55</v>
      </c>
      <c r="H29" s="36"/>
      <c r="I29" s="39" t="s">
        <v>421</v>
      </c>
    </row>
    <row r="30" spans="1:9">
      <c r="A30" s="36"/>
      <c r="B30" s="36"/>
      <c r="C30" s="36"/>
      <c r="D30" s="36"/>
      <c r="E30" s="36"/>
      <c r="F30" s="36"/>
      <c r="G30" s="36"/>
      <c r="H30" s="36"/>
      <c r="I30" s="36"/>
    </row>
    <row r="31" spans="1:9" ht="20.25" customHeight="1">
      <c r="A31" s="35" t="s">
        <v>0</v>
      </c>
      <c r="B31" s="31" t="s">
        <v>57</v>
      </c>
      <c r="C31" s="31"/>
      <c r="D31" s="31"/>
      <c r="E31" s="31"/>
      <c r="F31" s="31"/>
      <c r="G31" s="31"/>
      <c r="H31" s="31"/>
      <c r="I31" s="31"/>
    </row>
    <row r="32" spans="1:9">
      <c r="A32" s="36"/>
      <c r="B32" s="36"/>
      <c r="C32" s="36"/>
      <c r="D32" s="36"/>
      <c r="E32" s="36"/>
      <c r="F32" s="36"/>
      <c r="G32" s="36"/>
      <c r="H32" s="36"/>
      <c r="I32" s="36"/>
    </row>
    <row r="33" spans="1:9" ht="42.75">
      <c r="A33" s="41" t="s">
        <v>72</v>
      </c>
      <c r="B33" s="42" t="s">
        <v>73</v>
      </c>
      <c r="C33" s="43">
        <v>2</v>
      </c>
      <c r="D33" s="43" t="s">
        <v>74</v>
      </c>
      <c r="E33" s="113"/>
      <c r="F33" s="114"/>
      <c r="G33" s="113"/>
      <c r="H33" s="114"/>
      <c r="I33" s="113"/>
    </row>
    <row r="34" spans="1:9">
      <c r="A34" s="41"/>
      <c r="B34" s="42"/>
      <c r="C34" s="43"/>
      <c r="D34" s="43"/>
      <c r="E34" s="113"/>
      <c r="F34" s="114"/>
      <c r="G34" s="113"/>
      <c r="H34" s="114"/>
      <c r="I34" s="113"/>
    </row>
    <row r="35" spans="1:9" ht="42.75">
      <c r="A35" s="41" t="s">
        <v>75</v>
      </c>
      <c r="B35" s="42" t="s">
        <v>76</v>
      </c>
      <c r="C35" s="43">
        <v>2</v>
      </c>
      <c r="D35" s="43" t="s">
        <v>74</v>
      </c>
      <c r="E35" s="113"/>
      <c r="F35" s="114"/>
      <c r="G35" s="113"/>
      <c r="H35" s="114"/>
      <c r="I35" s="113"/>
    </row>
    <row r="36" spans="1:9">
      <c r="A36" s="44"/>
      <c r="B36" s="45"/>
      <c r="C36" s="43"/>
      <c r="D36" s="43"/>
      <c r="E36" s="114"/>
      <c r="F36" s="114"/>
      <c r="G36" s="114"/>
      <c r="H36" s="114"/>
      <c r="I36" s="114"/>
    </row>
    <row r="37" spans="1:9" ht="156.75">
      <c r="A37" s="33"/>
      <c r="B37" s="46" t="s">
        <v>77</v>
      </c>
      <c r="C37" s="43"/>
      <c r="D37" s="43"/>
      <c r="E37" s="114"/>
      <c r="F37" s="114"/>
      <c r="G37" s="114"/>
      <c r="H37" s="114"/>
      <c r="I37" s="114"/>
    </row>
    <row r="38" spans="1:9">
      <c r="A38" s="44" t="s">
        <v>78</v>
      </c>
      <c r="B38" s="47" t="s">
        <v>79</v>
      </c>
      <c r="C38" s="43">
        <v>15</v>
      </c>
      <c r="D38" s="43" t="s">
        <v>80</v>
      </c>
      <c r="E38" s="113"/>
      <c r="F38" s="114"/>
      <c r="G38" s="113"/>
      <c r="H38" s="114"/>
      <c r="I38" s="113"/>
    </row>
    <row r="39" spans="1:9">
      <c r="A39" s="44" t="s">
        <v>81</v>
      </c>
      <c r="B39" s="47" t="s">
        <v>82</v>
      </c>
      <c r="C39" s="43">
        <v>16</v>
      </c>
      <c r="D39" s="43" t="s">
        <v>80</v>
      </c>
      <c r="E39" s="113"/>
      <c r="F39" s="114"/>
      <c r="G39" s="113"/>
      <c r="H39" s="114"/>
      <c r="I39" s="113"/>
    </row>
    <row r="40" spans="1:9">
      <c r="A40" s="44" t="s">
        <v>83</v>
      </c>
      <c r="B40" s="47" t="s">
        <v>84</v>
      </c>
      <c r="C40" s="43">
        <v>8</v>
      </c>
      <c r="D40" s="43" t="s">
        <v>80</v>
      </c>
      <c r="E40" s="113"/>
      <c r="F40" s="114"/>
      <c r="G40" s="113"/>
      <c r="H40" s="114"/>
      <c r="I40" s="113"/>
    </row>
    <row r="41" spans="1:9">
      <c r="A41" s="44"/>
      <c r="B41" s="47"/>
      <c r="C41" s="43"/>
      <c r="D41" s="43"/>
      <c r="E41" s="114"/>
      <c r="F41" s="114"/>
      <c r="G41" s="114"/>
      <c r="H41" s="114"/>
      <c r="I41" s="114"/>
    </row>
    <row r="42" spans="1:9" ht="142.5">
      <c r="A42" s="33"/>
      <c r="B42" s="46" t="s">
        <v>85</v>
      </c>
      <c r="C42" s="43"/>
      <c r="D42" s="43"/>
      <c r="E42" s="114"/>
      <c r="F42" s="114"/>
      <c r="G42" s="114"/>
      <c r="H42" s="114"/>
      <c r="I42" s="114"/>
    </row>
    <row r="43" spans="1:9">
      <c r="A43" s="44" t="s">
        <v>86</v>
      </c>
      <c r="B43" s="47" t="s">
        <v>87</v>
      </c>
      <c r="C43" s="43">
        <v>6</v>
      </c>
      <c r="D43" s="43" t="s">
        <v>80</v>
      </c>
      <c r="E43" s="113"/>
      <c r="F43" s="114"/>
      <c r="G43" s="113"/>
      <c r="H43" s="114"/>
      <c r="I43" s="113"/>
    </row>
    <row r="44" spans="1:9">
      <c r="A44" s="44" t="s">
        <v>88</v>
      </c>
      <c r="B44" s="47" t="s">
        <v>89</v>
      </c>
      <c r="C44" s="43">
        <v>10</v>
      </c>
      <c r="D44" s="43" t="s">
        <v>80</v>
      </c>
      <c r="E44" s="113"/>
      <c r="F44" s="114"/>
      <c r="G44" s="113"/>
      <c r="H44" s="114"/>
      <c r="I44" s="113"/>
    </row>
    <row r="45" spans="1:9">
      <c r="A45" s="44" t="s">
        <v>90</v>
      </c>
      <c r="B45" s="47" t="s">
        <v>91</v>
      </c>
      <c r="C45" s="43">
        <v>34</v>
      </c>
      <c r="D45" s="43" t="s">
        <v>80</v>
      </c>
      <c r="E45" s="113"/>
      <c r="F45" s="114"/>
      <c r="G45" s="113"/>
      <c r="H45" s="114"/>
      <c r="I45" s="113"/>
    </row>
    <row r="46" spans="1:9">
      <c r="A46" s="44"/>
      <c r="B46" s="47"/>
      <c r="C46" s="43"/>
      <c r="D46" s="43"/>
      <c r="E46" s="114"/>
      <c r="F46" s="114"/>
      <c r="G46" s="114"/>
      <c r="H46" s="114"/>
      <c r="I46" s="114"/>
    </row>
    <row r="47" spans="1:9" ht="71.25">
      <c r="A47" s="48"/>
      <c r="B47" s="49" t="s">
        <v>92</v>
      </c>
      <c r="C47" s="33"/>
      <c r="D47" s="33"/>
      <c r="F47" s="33"/>
      <c r="H47" s="33"/>
    </row>
    <row r="48" spans="1:9">
      <c r="A48" s="50" t="s">
        <v>93</v>
      </c>
      <c r="B48" s="51" t="s">
        <v>94</v>
      </c>
      <c r="C48" s="43">
        <v>6</v>
      </c>
      <c r="D48" s="43" t="s">
        <v>95</v>
      </c>
      <c r="E48" s="113"/>
      <c r="F48" s="114"/>
      <c r="G48" s="113"/>
      <c r="H48" s="114"/>
      <c r="I48" s="113"/>
    </row>
    <row r="49" spans="1:9" ht="18" customHeight="1">
      <c r="A49" s="50" t="s">
        <v>96</v>
      </c>
      <c r="B49" s="51" t="s">
        <v>97</v>
      </c>
      <c r="C49" s="43">
        <v>8</v>
      </c>
      <c r="D49" s="43" t="s">
        <v>95</v>
      </c>
      <c r="E49" s="113"/>
      <c r="F49" s="114"/>
      <c r="G49" s="113"/>
      <c r="H49" s="114"/>
      <c r="I49" s="113"/>
    </row>
    <row r="50" spans="1:9" ht="18.75" customHeight="1">
      <c r="A50" s="50"/>
      <c r="B50" s="51"/>
      <c r="C50" s="43"/>
      <c r="D50" s="43"/>
      <c r="E50" s="114"/>
      <c r="F50" s="114"/>
      <c r="G50" s="114"/>
      <c r="H50" s="114"/>
      <c r="I50" s="114"/>
    </row>
    <row r="51" spans="1:9" ht="57">
      <c r="A51" s="48"/>
      <c r="B51" s="49" t="s">
        <v>98</v>
      </c>
      <c r="C51" s="33"/>
      <c r="D51" s="33"/>
      <c r="F51" s="33"/>
      <c r="H51" s="33"/>
    </row>
    <row r="52" spans="1:9">
      <c r="A52" s="50" t="s">
        <v>99</v>
      </c>
      <c r="B52" s="51" t="s">
        <v>100</v>
      </c>
      <c r="C52" s="43">
        <v>34</v>
      </c>
      <c r="D52" s="43" t="s">
        <v>95</v>
      </c>
      <c r="E52" s="113"/>
      <c r="F52" s="114"/>
      <c r="G52" s="113"/>
      <c r="H52" s="114"/>
      <c r="I52" s="113"/>
    </row>
    <row r="53" spans="1:9">
      <c r="A53" s="44" t="s">
        <v>101</v>
      </c>
      <c r="B53" s="51" t="s">
        <v>102</v>
      </c>
      <c r="C53" s="43">
        <v>6</v>
      </c>
      <c r="D53" s="43" t="s">
        <v>95</v>
      </c>
      <c r="E53" s="113"/>
      <c r="F53" s="114"/>
      <c r="G53" s="113"/>
      <c r="H53" s="114"/>
      <c r="I53" s="113"/>
    </row>
    <row r="54" spans="1:9">
      <c r="A54" s="44"/>
      <c r="B54" s="51"/>
      <c r="C54" s="43"/>
      <c r="D54" s="43"/>
      <c r="E54" s="114"/>
      <c r="F54" s="114"/>
      <c r="G54" s="114"/>
      <c r="H54" s="114"/>
      <c r="I54" s="114"/>
    </row>
    <row r="55" spans="1:9" ht="87.75">
      <c r="A55" s="44" t="s">
        <v>103</v>
      </c>
      <c r="B55" s="52" t="s">
        <v>105</v>
      </c>
      <c r="C55" s="43">
        <v>1</v>
      </c>
      <c r="D55" s="43" t="s">
        <v>74</v>
      </c>
      <c r="E55" s="113"/>
      <c r="F55" s="114"/>
      <c r="G55" s="113"/>
      <c r="H55" s="114"/>
      <c r="I55" s="113"/>
    </row>
    <row r="56" spans="1:9">
      <c r="A56" s="50"/>
      <c r="B56" s="52"/>
      <c r="C56" s="43"/>
      <c r="D56" s="43"/>
      <c r="E56" s="114"/>
      <c r="F56" s="114"/>
      <c r="G56" s="114"/>
      <c r="H56" s="114"/>
      <c r="I56" s="114"/>
    </row>
    <row r="57" spans="1:9" ht="42.75">
      <c r="A57" s="33"/>
      <c r="B57" s="53" t="s">
        <v>106</v>
      </c>
      <c r="C57" s="33"/>
      <c r="D57" s="33"/>
      <c r="F57" s="33"/>
      <c r="H57" s="33"/>
    </row>
    <row r="58" spans="1:9">
      <c r="A58" s="44" t="s">
        <v>104</v>
      </c>
      <c r="B58" s="45" t="s">
        <v>108</v>
      </c>
      <c r="C58" s="43">
        <v>1</v>
      </c>
      <c r="D58" s="43" t="s">
        <v>74</v>
      </c>
      <c r="E58" s="113"/>
      <c r="F58" s="114"/>
      <c r="G58" s="113"/>
      <c r="H58" s="114"/>
      <c r="I58" s="113"/>
    </row>
    <row r="59" spans="1:9">
      <c r="A59" s="44" t="s">
        <v>107</v>
      </c>
      <c r="B59" s="45" t="s">
        <v>110</v>
      </c>
      <c r="C59" s="43">
        <v>3</v>
      </c>
      <c r="D59" s="43" t="s">
        <v>74</v>
      </c>
      <c r="E59" s="113"/>
      <c r="F59" s="114"/>
      <c r="G59" s="113"/>
      <c r="H59" s="114"/>
      <c r="I59" s="113"/>
    </row>
    <row r="60" spans="1:9">
      <c r="A60" s="44" t="s">
        <v>109</v>
      </c>
      <c r="B60" s="45" t="s">
        <v>112</v>
      </c>
      <c r="C60" s="43">
        <v>6</v>
      </c>
      <c r="D60" s="43" t="s">
        <v>74</v>
      </c>
      <c r="E60" s="113"/>
      <c r="F60" s="114"/>
      <c r="G60" s="113"/>
      <c r="H60" s="114"/>
      <c r="I60" s="113"/>
    </row>
    <row r="61" spans="1:9">
      <c r="A61" s="44"/>
      <c r="B61" s="45"/>
      <c r="C61" s="43"/>
      <c r="D61" s="43"/>
      <c r="E61" s="114"/>
      <c r="F61" s="114"/>
      <c r="G61" s="114"/>
      <c r="H61" s="114"/>
      <c r="I61" s="114"/>
    </row>
    <row r="62" spans="1:9" ht="28.5">
      <c r="A62" s="33"/>
      <c r="B62" s="54" t="s">
        <v>116</v>
      </c>
      <c r="C62" s="33"/>
      <c r="D62" s="33"/>
      <c r="F62" s="33"/>
      <c r="H62" s="33"/>
    </row>
    <row r="63" spans="1:9">
      <c r="A63" s="44" t="s">
        <v>111</v>
      </c>
      <c r="B63" s="54" t="s">
        <v>114</v>
      </c>
      <c r="C63" s="43">
        <v>1</v>
      </c>
      <c r="D63" s="43" t="s">
        <v>74</v>
      </c>
      <c r="E63" s="113"/>
      <c r="F63" s="114"/>
      <c r="G63" s="113"/>
      <c r="H63" s="114"/>
      <c r="I63" s="113"/>
    </row>
    <row r="64" spans="1:9">
      <c r="A64" s="50"/>
      <c r="B64" s="52"/>
      <c r="C64" s="43"/>
      <c r="D64" s="43"/>
      <c r="E64" s="114"/>
      <c r="F64" s="114"/>
      <c r="G64" s="114"/>
      <c r="H64" s="114"/>
      <c r="I64" s="114"/>
    </row>
    <row r="65" spans="1:9">
      <c r="A65" s="44" t="s">
        <v>113</v>
      </c>
      <c r="B65" s="54" t="s">
        <v>118</v>
      </c>
      <c r="C65" s="43">
        <v>1</v>
      </c>
      <c r="D65" s="43" t="s">
        <v>74</v>
      </c>
      <c r="E65" s="113"/>
      <c r="F65" s="114"/>
      <c r="G65" s="113"/>
      <c r="H65" s="114"/>
      <c r="I65" s="113"/>
    </row>
    <row r="66" spans="1:9">
      <c r="A66" s="44"/>
      <c r="B66" s="54"/>
      <c r="C66" s="43"/>
      <c r="D66" s="43"/>
      <c r="E66" s="114"/>
      <c r="F66" s="114"/>
      <c r="G66" s="114"/>
      <c r="H66" s="114"/>
      <c r="I66" s="114"/>
    </row>
    <row r="67" spans="1:9">
      <c r="A67" s="44" t="s">
        <v>115</v>
      </c>
      <c r="B67" s="55" t="s">
        <v>119</v>
      </c>
      <c r="C67" s="43">
        <v>1</v>
      </c>
      <c r="D67" s="43" t="s">
        <v>74</v>
      </c>
      <c r="E67" s="113"/>
      <c r="F67" s="114"/>
      <c r="G67" s="113"/>
      <c r="H67" s="114"/>
      <c r="I67" s="113"/>
    </row>
    <row r="68" spans="1:9">
      <c r="A68" s="44"/>
      <c r="B68" s="55"/>
      <c r="C68" s="43"/>
      <c r="D68" s="43"/>
      <c r="E68" s="114"/>
      <c r="F68" s="114"/>
      <c r="G68" s="114"/>
      <c r="H68" s="114"/>
      <c r="I68" s="114"/>
    </row>
    <row r="69" spans="1:9" ht="57">
      <c r="A69" s="44" t="s">
        <v>117</v>
      </c>
      <c r="B69" s="51" t="s">
        <v>120</v>
      </c>
      <c r="C69" s="43">
        <v>1</v>
      </c>
      <c r="D69" s="43" t="s">
        <v>74</v>
      </c>
      <c r="E69" s="113"/>
      <c r="F69" s="114"/>
      <c r="G69" s="113"/>
      <c r="H69" s="114"/>
      <c r="I69" s="113"/>
    </row>
    <row r="70" spans="1:9">
      <c r="A70" s="44"/>
      <c r="B70" s="56" t="s">
        <v>422</v>
      </c>
      <c r="C70" s="57"/>
      <c r="D70" s="57"/>
      <c r="E70" s="114"/>
      <c r="F70" s="114"/>
      <c r="G70" s="114"/>
      <c r="H70" s="114"/>
      <c r="I70" s="114"/>
    </row>
    <row r="71" spans="1:9">
      <c r="A71" s="44"/>
      <c r="B71" s="56"/>
      <c r="C71" s="57"/>
      <c r="D71" s="57"/>
      <c r="E71" s="114"/>
      <c r="F71" s="114"/>
      <c r="G71" s="114"/>
      <c r="H71" s="114"/>
      <c r="I71" s="114"/>
    </row>
    <row r="72" spans="1:9">
      <c r="A72" s="58"/>
      <c r="B72" s="59" t="s">
        <v>121</v>
      </c>
      <c r="C72" s="58"/>
      <c r="D72" s="58"/>
      <c r="E72" s="58"/>
      <c r="F72" s="58"/>
      <c r="G72" s="58"/>
      <c r="H72" s="58"/>
      <c r="I72" s="58"/>
    </row>
    <row r="73" spans="1:9">
      <c r="A73" s="44"/>
      <c r="B73" s="54"/>
      <c r="C73" s="57"/>
      <c r="D73" s="57"/>
      <c r="E73" s="114"/>
      <c r="F73" s="114"/>
      <c r="G73" s="114"/>
      <c r="H73" s="114"/>
      <c r="I73" s="114"/>
    </row>
    <row r="74" spans="1:9" ht="24" customHeight="1">
      <c r="A74" s="35" t="s">
        <v>10</v>
      </c>
      <c r="B74" s="31" t="s">
        <v>59</v>
      </c>
      <c r="C74" s="31"/>
      <c r="D74" s="31"/>
      <c r="E74" s="31"/>
      <c r="F74" s="31"/>
      <c r="G74" s="31"/>
      <c r="H74" s="31"/>
      <c r="I74" s="31"/>
    </row>
    <row r="75" spans="1:9">
      <c r="A75" s="44"/>
      <c r="B75" s="55"/>
      <c r="C75" s="43"/>
      <c r="D75" s="43"/>
      <c r="E75" s="114"/>
      <c r="F75" s="114"/>
      <c r="G75" s="114"/>
      <c r="H75" s="114"/>
      <c r="I75" s="114"/>
    </row>
    <row r="76" spans="1:9" ht="99.75">
      <c r="A76" s="44" t="s">
        <v>122</v>
      </c>
      <c r="B76" s="49" t="s">
        <v>123</v>
      </c>
      <c r="C76" s="33"/>
      <c r="D76" s="33"/>
      <c r="F76" s="33"/>
      <c r="H76" s="33"/>
    </row>
    <row r="77" spans="1:9">
      <c r="A77" s="48"/>
      <c r="B77" s="51" t="s">
        <v>124</v>
      </c>
      <c r="C77" s="43">
        <v>2</v>
      </c>
      <c r="D77" s="43" t="s">
        <v>74</v>
      </c>
      <c r="E77" s="113"/>
      <c r="F77" s="114"/>
      <c r="G77" s="113"/>
      <c r="H77" s="114"/>
      <c r="I77" s="113"/>
    </row>
    <row r="78" spans="1:9">
      <c r="A78" s="48"/>
      <c r="B78" s="51"/>
      <c r="C78" s="43"/>
      <c r="D78" s="43"/>
      <c r="E78" s="114"/>
      <c r="F78" s="114"/>
      <c r="G78" s="114"/>
      <c r="H78" s="114"/>
      <c r="I78" s="114"/>
    </row>
    <row r="79" spans="1:9" ht="85.5">
      <c r="A79" s="44" t="s">
        <v>125</v>
      </c>
      <c r="B79" s="49" t="s">
        <v>126</v>
      </c>
      <c r="C79" s="43"/>
      <c r="D79" s="43"/>
      <c r="E79" s="43"/>
      <c r="F79" s="114"/>
      <c r="G79" s="114"/>
      <c r="H79" s="114"/>
      <c r="I79" s="43"/>
    </row>
    <row r="80" spans="1:9">
      <c r="A80" s="60"/>
      <c r="B80" s="51" t="s">
        <v>127</v>
      </c>
      <c r="C80" s="43">
        <v>2</v>
      </c>
      <c r="D80" s="43" t="s">
        <v>74</v>
      </c>
      <c r="E80" s="113"/>
      <c r="F80" s="114"/>
      <c r="G80" s="113"/>
      <c r="H80" s="114"/>
      <c r="I80" s="113"/>
    </row>
    <row r="81" spans="1:9">
      <c r="A81" s="60"/>
      <c r="B81" s="51"/>
      <c r="C81" s="43"/>
      <c r="D81" s="43"/>
      <c r="E81" s="114"/>
      <c r="F81" s="114"/>
      <c r="G81" s="114"/>
      <c r="H81" s="114"/>
      <c r="I81" s="114"/>
    </row>
    <row r="82" spans="1:9" ht="85.5">
      <c r="A82" s="44" t="s">
        <v>128</v>
      </c>
      <c r="B82" s="49" t="s">
        <v>129</v>
      </c>
      <c r="C82" s="43"/>
      <c r="D82" s="43"/>
      <c r="E82" s="43"/>
      <c r="F82" s="43"/>
      <c r="G82" s="114"/>
      <c r="H82" s="114"/>
      <c r="I82" s="114"/>
    </row>
    <row r="83" spans="1:9">
      <c r="A83" s="60"/>
      <c r="B83" s="51" t="s">
        <v>130</v>
      </c>
      <c r="C83" s="43">
        <v>2</v>
      </c>
      <c r="D83" s="43" t="s">
        <v>74</v>
      </c>
      <c r="E83" s="113"/>
      <c r="F83" s="114"/>
      <c r="G83" s="113"/>
      <c r="H83" s="114"/>
      <c r="I83" s="113"/>
    </row>
    <row r="84" spans="1:9">
      <c r="A84" s="60"/>
      <c r="B84" s="51"/>
      <c r="C84" s="43"/>
      <c r="D84" s="43"/>
      <c r="E84" s="43"/>
      <c r="F84" s="43"/>
      <c r="G84" s="114"/>
      <c r="H84" s="114"/>
      <c r="I84" s="114"/>
    </row>
    <row r="85" spans="1:9" ht="71.25">
      <c r="A85" s="44" t="s">
        <v>131</v>
      </c>
      <c r="B85" s="49" t="s">
        <v>132</v>
      </c>
      <c r="C85" s="43"/>
      <c r="D85" s="43"/>
      <c r="E85" s="43"/>
      <c r="F85" s="114"/>
      <c r="G85" s="114"/>
      <c r="H85" s="114"/>
      <c r="I85" s="43"/>
    </row>
    <row r="86" spans="1:9">
      <c r="A86" s="44"/>
      <c r="B86" s="51" t="s">
        <v>133</v>
      </c>
      <c r="C86" s="43"/>
      <c r="D86" s="43"/>
      <c r="E86" s="43"/>
      <c r="F86" s="114"/>
      <c r="G86" s="114"/>
      <c r="H86" s="114"/>
      <c r="I86" s="43"/>
    </row>
    <row r="87" spans="1:9">
      <c r="A87" s="44"/>
      <c r="B87" s="51" t="s">
        <v>134</v>
      </c>
      <c r="C87" s="43"/>
      <c r="D87" s="43"/>
      <c r="F87" s="33"/>
      <c r="H87" s="33"/>
    </row>
    <row r="88" spans="1:9">
      <c r="A88" s="44"/>
      <c r="B88" s="51" t="s">
        <v>135</v>
      </c>
      <c r="C88" s="43">
        <v>2</v>
      </c>
      <c r="D88" s="43" t="s">
        <v>74</v>
      </c>
      <c r="E88" s="113"/>
      <c r="F88" s="114"/>
      <c r="G88" s="113"/>
      <c r="H88" s="114"/>
      <c r="I88" s="113"/>
    </row>
    <row r="89" spans="1:9" ht="16.5" customHeight="1">
      <c r="A89" s="60"/>
      <c r="B89" s="61"/>
      <c r="C89" s="43"/>
      <c r="D89" s="43"/>
      <c r="E89" s="115"/>
      <c r="F89" s="114"/>
      <c r="G89" s="115"/>
      <c r="H89" s="114"/>
      <c r="I89" s="115"/>
    </row>
    <row r="90" spans="1:9" ht="59.25" customHeight="1">
      <c r="A90" s="44" t="s">
        <v>136</v>
      </c>
      <c r="B90" s="55" t="s">
        <v>138</v>
      </c>
      <c r="C90" s="43"/>
      <c r="D90" s="43"/>
      <c r="E90" s="114"/>
      <c r="F90" s="114"/>
      <c r="G90" s="114"/>
      <c r="H90" s="114"/>
      <c r="I90" s="114"/>
    </row>
    <row r="91" spans="1:9" ht="16.5" customHeight="1">
      <c r="A91" s="60"/>
      <c r="B91" s="51" t="s">
        <v>139</v>
      </c>
      <c r="C91" s="33"/>
      <c r="D91" s="33"/>
      <c r="F91" s="33"/>
      <c r="H91" s="33"/>
    </row>
    <row r="92" spans="1:9" ht="15.75" customHeight="1">
      <c r="A92" s="60"/>
      <c r="B92" s="55"/>
      <c r="C92" s="43"/>
      <c r="D92" s="43"/>
      <c r="E92" s="114"/>
      <c r="F92" s="114"/>
      <c r="G92" s="114"/>
      <c r="H92" s="114"/>
      <c r="I92" s="114"/>
    </row>
    <row r="93" spans="1:9" ht="57">
      <c r="A93" s="44" t="s">
        <v>137</v>
      </c>
      <c r="B93" s="49" t="s">
        <v>141</v>
      </c>
      <c r="C93" s="43"/>
      <c r="D93" s="43"/>
      <c r="E93" s="43"/>
      <c r="F93" s="43"/>
      <c r="G93" s="43"/>
      <c r="H93" s="43"/>
      <c r="I93" s="43"/>
    </row>
    <row r="94" spans="1:9">
      <c r="A94" s="44"/>
      <c r="B94" s="49" t="s">
        <v>142</v>
      </c>
      <c r="C94" s="43">
        <v>1</v>
      </c>
      <c r="D94" s="43" t="s">
        <v>74</v>
      </c>
      <c r="E94" s="113"/>
      <c r="F94" s="114"/>
      <c r="G94" s="113"/>
      <c r="H94" s="114"/>
      <c r="I94" s="113"/>
    </row>
    <row r="95" spans="1:9">
      <c r="A95" s="44"/>
      <c r="B95" s="49"/>
      <c r="C95" s="43"/>
      <c r="D95" s="43"/>
      <c r="E95" s="114"/>
      <c r="F95" s="114"/>
      <c r="G95" s="114"/>
      <c r="H95" s="114"/>
      <c r="I95" s="114"/>
    </row>
    <row r="96" spans="1:9" ht="42.75">
      <c r="A96" s="44" t="s">
        <v>140</v>
      </c>
      <c r="B96" s="49" t="s">
        <v>144</v>
      </c>
      <c r="C96" s="43"/>
      <c r="D96" s="43"/>
      <c r="E96" s="114"/>
      <c r="F96" s="114"/>
      <c r="G96" s="114"/>
      <c r="H96" s="114"/>
      <c r="I96" s="114"/>
    </row>
    <row r="97" spans="1:9">
      <c r="A97" s="44"/>
      <c r="B97" s="49" t="s">
        <v>145</v>
      </c>
      <c r="C97" s="43">
        <v>1</v>
      </c>
      <c r="D97" s="43" t="s">
        <v>74</v>
      </c>
      <c r="E97" s="113"/>
      <c r="F97" s="114"/>
      <c r="G97" s="113"/>
      <c r="H97" s="114"/>
      <c r="I97" s="113"/>
    </row>
    <row r="98" spans="1:9">
      <c r="A98" s="44"/>
      <c r="B98" s="49"/>
      <c r="C98" s="43"/>
      <c r="D98" s="43"/>
      <c r="E98" s="114"/>
      <c r="F98" s="114"/>
      <c r="G98" s="114"/>
      <c r="H98" s="114"/>
      <c r="I98" s="114"/>
    </row>
    <row r="99" spans="1:9" ht="99.75">
      <c r="A99" s="44" t="s">
        <v>143</v>
      </c>
      <c r="B99" s="49" t="s">
        <v>147</v>
      </c>
      <c r="C99" s="43">
        <v>1</v>
      </c>
      <c r="D99" s="43" t="s">
        <v>74</v>
      </c>
      <c r="E99" s="113"/>
      <c r="F99" s="114"/>
      <c r="G99" s="113"/>
      <c r="H99" s="114"/>
      <c r="I99" s="113"/>
    </row>
    <row r="100" spans="1:9" ht="13.5" customHeight="1">
      <c r="A100" s="60"/>
      <c r="B100" s="49"/>
      <c r="C100" s="43"/>
      <c r="D100" s="43"/>
      <c r="E100" s="114"/>
      <c r="F100" s="114"/>
      <c r="G100" s="114"/>
      <c r="H100" s="114"/>
      <c r="I100" s="114"/>
    </row>
    <row r="101" spans="1:9" ht="42.75">
      <c r="A101" s="44" t="s">
        <v>146</v>
      </c>
      <c r="B101" s="49" t="s">
        <v>150</v>
      </c>
      <c r="C101" s="33"/>
      <c r="D101" s="33"/>
      <c r="F101" s="33"/>
      <c r="H101" s="33"/>
    </row>
    <row r="102" spans="1:9" ht="13.5" customHeight="1">
      <c r="A102" s="60"/>
      <c r="B102" s="49" t="s">
        <v>151</v>
      </c>
      <c r="C102" s="43">
        <v>1</v>
      </c>
      <c r="D102" s="43" t="s">
        <v>74</v>
      </c>
      <c r="E102" s="113"/>
      <c r="F102" s="114"/>
      <c r="G102" s="113"/>
      <c r="H102" s="114"/>
      <c r="I102" s="113"/>
    </row>
    <row r="103" spans="1:9" ht="13.5" customHeight="1">
      <c r="A103" s="60"/>
      <c r="B103" s="49"/>
      <c r="C103" s="43"/>
      <c r="D103" s="43"/>
      <c r="E103" s="114"/>
      <c r="F103" s="114"/>
      <c r="G103" s="114"/>
      <c r="H103" s="114"/>
      <c r="I103" s="114"/>
    </row>
    <row r="104" spans="1:9" ht="57">
      <c r="A104" s="44" t="s">
        <v>148</v>
      </c>
      <c r="B104" s="49" t="s">
        <v>153</v>
      </c>
      <c r="C104" s="43">
        <v>1</v>
      </c>
      <c r="D104" s="43" t="s">
        <v>74</v>
      </c>
      <c r="E104" s="113"/>
      <c r="F104" s="114"/>
      <c r="G104" s="113"/>
      <c r="H104" s="114"/>
      <c r="I104" s="113"/>
    </row>
    <row r="105" spans="1:9" ht="16.5" customHeight="1">
      <c r="A105" s="60"/>
      <c r="B105" s="49"/>
      <c r="C105" s="43"/>
      <c r="D105" s="43"/>
      <c r="E105" s="114"/>
      <c r="F105" s="114"/>
      <c r="G105" s="114"/>
      <c r="H105" s="114"/>
      <c r="I105" s="114"/>
    </row>
    <row r="106" spans="1:9" ht="33.75" customHeight="1">
      <c r="B106" s="51" t="s">
        <v>154</v>
      </c>
    </row>
    <row r="107" spans="1:9" ht="16.5" customHeight="1">
      <c r="A107" s="44" t="s">
        <v>149</v>
      </c>
      <c r="B107" s="51" t="s">
        <v>156</v>
      </c>
      <c r="C107" s="43">
        <v>2</v>
      </c>
      <c r="D107" s="43" t="s">
        <v>18</v>
      </c>
      <c r="E107" s="113"/>
      <c r="F107" s="114"/>
      <c r="G107" s="113"/>
      <c r="H107" s="114"/>
      <c r="I107" s="113"/>
    </row>
    <row r="108" spans="1:9">
      <c r="A108" s="44" t="s">
        <v>152</v>
      </c>
      <c r="B108" s="51" t="s">
        <v>158</v>
      </c>
      <c r="C108" s="43">
        <v>2</v>
      </c>
      <c r="D108" s="43" t="s">
        <v>18</v>
      </c>
      <c r="E108" s="113"/>
      <c r="F108" s="114"/>
      <c r="G108" s="113"/>
      <c r="H108" s="114"/>
      <c r="I108" s="113"/>
    </row>
    <row r="109" spans="1:9" ht="28.5">
      <c r="A109" s="44" t="s">
        <v>155</v>
      </c>
      <c r="B109" s="51" t="s">
        <v>160</v>
      </c>
      <c r="C109" s="62">
        <v>2</v>
      </c>
      <c r="D109" s="43" t="s">
        <v>18</v>
      </c>
      <c r="E109" s="113"/>
      <c r="F109" s="114"/>
      <c r="G109" s="113"/>
      <c r="H109" s="114"/>
      <c r="I109" s="113"/>
    </row>
    <row r="110" spans="1:9">
      <c r="A110" s="44" t="s">
        <v>157</v>
      </c>
      <c r="B110" s="51" t="s">
        <v>161</v>
      </c>
      <c r="C110" s="62">
        <v>2</v>
      </c>
      <c r="D110" s="43" t="s">
        <v>18</v>
      </c>
      <c r="E110" s="113"/>
      <c r="F110" s="114"/>
      <c r="G110" s="113"/>
      <c r="H110" s="114"/>
      <c r="I110" s="113"/>
    </row>
    <row r="111" spans="1:9" ht="12.75" customHeight="1">
      <c r="A111" s="44"/>
      <c r="B111" s="49"/>
      <c r="C111" s="43"/>
      <c r="D111" s="43"/>
      <c r="E111" s="43"/>
      <c r="F111" s="43"/>
      <c r="G111" s="43"/>
      <c r="H111" s="43"/>
      <c r="I111" s="43"/>
    </row>
    <row r="112" spans="1:9" ht="42.75">
      <c r="A112" s="63" t="s">
        <v>159</v>
      </c>
      <c r="B112" s="51" t="s">
        <v>162</v>
      </c>
    </row>
    <row r="113" spans="1:9" ht="18" customHeight="1">
      <c r="A113" s="44"/>
      <c r="B113" s="56" t="s">
        <v>423</v>
      </c>
      <c r="C113" s="43">
        <v>1</v>
      </c>
      <c r="D113" s="43" t="s">
        <v>74</v>
      </c>
      <c r="E113" s="113"/>
      <c r="F113" s="114"/>
      <c r="G113" s="113"/>
      <c r="H113" s="114"/>
      <c r="I113" s="113"/>
    </row>
    <row r="114" spans="1:9" ht="18" customHeight="1">
      <c r="A114" s="44"/>
      <c r="B114" s="56"/>
      <c r="C114" s="57"/>
      <c r="D114" s="57"/>
      <c r="E114" s="114"/>
      <c r="F114" s="114"/>
      <c r="G114" s="114"/>
      <c r="H114" s="114"/>
      <c r="I114" s="114"/>
    </row>
    <row r="115" spans="1:9" ht="14.25" customHeight="1">
      <c r="A115" s="59"/>
      <c r="B115" s="59" t="s">
        <v>163</v>
      </c>
      <c r="C115" s="59"/>
      <c r="D115" s="59"/>
      <c r="E115" s="59"/>
      <c r="F115" s="59"/>
      <c r="G115" s="59"/>
      <c r="H115" s="59"/>
      <c r="I115" s="59"/>
    </row>
    <row r="116" spans="1:9" ht="12.75" customHeight="1">
      <c r="A116" s="64"/>
      <c r="B116" s="65"/>
      <c r="C116" s="64"/>
      <c r="D116" s="64"/>
      <c r="E116" s="116"/>
      <c r="F116" s="116"/>
      <c r="G116" s="116"/>
      <c r="H116" s="116"/>
      <c r="I116" s="116"/>
    </row>
    <row r="117" spans="1:9" ht="21.75" customHeight="1">
      <c r="A117" s="35" t="s">
        <v>11</v>
      </c>
      <c r="B117" s="31" t="s">
        <v>164</v>
      </c>
      <c r="C117" s="31"/>
      <c r="D117" s="31"/>
      <c r="E117" s="31"/>
      <c r="F117" s="31"/>
      <c r="G117" s="31"/>
      <c r="H117" s="31"/>
      <c r="I117" s="31"/>
    </row>
    <row r="118" spans="1:9">
      <c r="A118" s="64"/>
      <c r="B118" s="65"/>
      <c r="C118" s="64"/>
      <c r="D118" s="64"/>
      <c r="E118" s="116"/>
      <c r="F118" s="116"/>
      <c r="G118" s="116"/>
      <c r="H118" s="116"/>
      <c r="I118" s="116"/>
    </row>
    <row r="119" spans="1:9" ht="85.5">
      <c r="A119" s="63" t="s">
        <v>165</v>
      </c>
      <c r="B119" s="49" t="s">
        <v>166</v>
      </c>
      <c r="C119" s="43"/>
      <c r="D119" s="43"/>
      <c r="E119" s="114"/>
      <c r="F119" s="114"/>
      <c r="G119" s="114"/>
      <c r="H119" s="114"/>
      <c r="I119" s="114"/>
    </row>
    <row r="120" spans="1:9" ht="57.75">
      <c r="A120" s="63"/>
      <c r="B120" s="45" t="s">
        <v>167</v>
      </c>
      <c r="C120" s="43"/>
      <c r="D120" s="43"/>
      <c r="E120" s="114"/>
      <c r="F120" s="114"/>
      <c r="G120" s="114"/>
      <c r="H120" s="114"/>
      <c r="I120" s="114"/>
    </row>
    <row r="121" spans="1:9" ht="57.75">
      <c r="A121" s="63"/>
      <c r="B121" s="45" t="s">
        <v>168</v>
      </c>
      <c r="C121" s="43"/>
      <c r="D121" s="43"/>
      <c r="E121" s="114"/>
      <c r="F121" s="114"/>
      <c r="G121" s="114"/>
      <c r="H121" s="114"/>
      <c r="I121" s="114"/>
    </row>
    <row r="122" spans="1:9">
      <c r="A122" s="63"/>
      <c r="B122" s="66" t="s">
        <v>169</v>
      </c>
      <c r="C122" s="43"/>
      <c r="D122" s="43"/>
      <c r="E122" s="114"/>
      <c r="F122" s="114"/>
      <c r="G122" s="114"/>
      <c r="H122" s="114"/>
      <c r="I122" s="114"/>
    </row>
    <row r="123" spans="1:9" ht="43.5">
      <c r="A123" s="63"/>
      <c r="B123" s="66" t="s">
        <v>170</v>
      </c>
      <c r="C123" s="43"/>
      <c r="D123" s="43"/>
      <c r="E123" s="114"/>
      <c r="F123" s="114"/>
      <c r="G123" s="114"/>
      <c r="H123" s="114"/>
      <c r="I123" s="114"/>
    </row>
    <row r="124" spans="1:9">
      <c r="A124" s="63"/>
      <c r="B124" s="51" t="s">
        <v>171</v>
      </c>
      <c r="C124" s="43"/>
      <c r="D124" s="43"/>
      <c r="E124" s="114"/>
      <c r="F124" s="114"/>
      <c r="G124" s="114"/>
      <c r="H124" s="114"/>
      <c r="I124" s="114"/>
    </row>
    <row r="125" spans="1:9" ht="171">
      <c r="A125" s="63"/>
      <c r="B125" s="49" t="s">
        <v>172</v>
      </c>
      <c r="C125" s="43"/>
      <c r="D125" s="43"/>
      <c r="E125" s="114"/>
      <c r="F125" s="114"/>
      <c r="G125" s="114"/>
      <c r="H125" s="114"/>
      <c r="I125" s="114"/>
    </row>
    <row r="126" spans="1:9" ht="57">
      <c r="A126" s="63"/>
      <c r="B126" s="49" t="s">
        <v>173</v>
      </c>
      <c r="C126" s="43"/>
      <c r="D126" s="43"/>
      <c r="E126" s="43"/>
      <c r="F126" s="43"/>
      <c r="G126" s="114"/>
      <c r="H126" s="114"/>
      <c r="I126" s="114"/>
    </row>
    <row r="127" spans="1:9">
      <c r="A127" s="63"/>
      <c r="B127" s="67" t="s">
        <v>133</v>
      </c>
      <c r="C127" s="43"/>
      <c r="D127" s="43"/>
      <c r="E127" s="114"/>
      <c r="F127" s="114"/>
      <c r="G127" s="114"/>
      <c r="H127" s="114"/>
      <c r="I127" s="114"/>
    </row>
    <row r="128" spans="1:9">
      <c r="A128" s="63"/>
      <c r="B128" s="68" t="s">
        <v>174</v>
      </c>
      <c r="C128" s="43"/>
      <c r="D128" s="43"/>
      <c r="E128" s="114"/>
      <c r="F128" s="114"/>
      <c r="G128" s="114"/>
      <c r="H128" s="114"/>
      <c r="I128" s="114"/>
    </row>
    <row r="129" spans="1:9">
      <c r="A129" s="63"/>
      <c r="B129" s="68" t="s">
        <v>175</v>
      </c>
      <c r="C129" s="43"/>
      <c r="D129" s="43"/>
      <c r="E129" s="114"/>
      <c r="F129" s="114"/>
      <c r="G129" s="114"/>
      <c r="H129" s="114"/>
      <c r="I129" s="114"/>
    </row>
    <row r="130" spans="1:9">
      <c r="A130" s="63"/>
      <c r="B130" s="68" t="s">
        <v>176</v>
      </c>
      <c r="C130" s="43">
        <v>1</v>
      </c>
      <c r="D130" s="43" t="s">
        <v>74</v>
      </c>
      <c r="E130" s="113"/>
      <c r="F130" s="114"/>
      <c r="G130" s="113"/>
      <c r="H130" s="114"/>
      <c r="I130" s="113"/>
    </row>
    <row r="131" spans="1:9" ht="17.25" customHeight="1">
      <c r="A131" s="63"/>
      <c r="B131" s="67"/>
      <c r="C131" s="33"/>
      <c r="D131" s="33"/>
      <c r="F131" s="33"/>
      <c r="H131" s="33"/>
    </row>
    <row r="132" spans="1:9" ht="85.5">
      <c r="A132" s="63" t="s">
        <v>177</v>
      </c>
      <c r="B132" s="49" t="s">
        <v>166</v>
      </c>
      <c r="C132" s="43"/>
      <c r="D132" s="43"/>
      <c r="E132" s="114"/>
      <c r="F132" s="114"/>
      <c r="G132" s="114"/>
      <c r="H132" s="114"/>
      <c r="I132" s="114"/>
    </row>
    <row r="133" spans="1:9" ht="57.75">
      <c r="A133" s="63"/>
      <c r="B133" s="45" t="s">
        <v>167</v>
      </c>
      <c r="C133" s="43"/>
      <c r="D133" s="43"/>
      <c r="E133" s="114"/>
      <c r="F133" s="114"/>
      <c r="G133" s="114"/>
      <c r="H133" s="114"/>
      <c r="I133" s="114"/>
    </row>
    <row r="134" spans="1:9" ht="57.75">
      <c r="A134" s="63"/>
      <c r="B134" s="45" t="s">
        <v>178</v>
      </c>
      <c r="C134" s="43"/>
      <c r="D134" s="43"/>
      <c r="E134" s="114"/>
      <c r="F134" s="114"/>
      <c r="G134" s="114"/>
      <c r="H134" s="114"/>
      <c r="I134" s="114"/>
    </row>
    <row r="135" spans="1:9" ht="43.5">
      <c r="A135" s="63"/>
      <c r="B135" s="45" t="s">
        <v>179</v>
      </c>
      <c r="C135" s="43"/>
      <c r="D135" s="43"/>
      <c r="E135" s="114"/>
      <c r="F135" s="114"/>
      <c r="G135" s="114"/>
      <c r="H135" s="114"/>
      <c r="I135" s="114"/>
    </row>
    <row r="136" spans="1:9">
      <c r="A136" s="63"/>
      <c r="B136" s="66" t="s">
        <v>169</v>
      </c>
      <c r="C136" s="43"/>
      <c r="D136" s="43"/>
      <c r="E136" s="114"/>
      <c r="F136" s="114"/>
      <c r="G136" s="114"/>
      <c r="H136" s="114"/>
      <c r="I136" s="114"/>
    </row>
    <row r="137" spans="1:9" ht="43.5">
      <c r="A137" s="63"/>
      <c r="B137" s="66" t="s">
        <v>170</v>
      </c>
      <c r="C137" s="43"/>
      <c r="D137" s="43"/>
      <c r="E137" s="114"/>
      <c r="F137" s="114"/>
      <c r="G137" s="114"/>
      <c r="H137" s="114"/>
      <c r="I137" s="114"/>
    </row>
    <row r="138" spans="1:9">
      <c r="A138" s="63"/>
      <c r="B138" s="51" t="s">
        <v>171</v>
      </c>
      <c r="C138" s="43"/>
      <c r="D138" s="43"/>
      <c r="E138" s="114"/>
      <c r="F138" s="114"/>
      <c r="G138" s="114"/>
      <c r="H138" s="114"/>
      <c r="I138" s="114"/>
    </row>
    <row r="139" spans="1:9" ht="171">
      <c r="A139" s="63"/>
      <c r="B139" s="49" t="s">
        <v>172</v>
      </c>
      <c r="C139" s="43"/>
      <c r="D139" s="43"/>
      <c r="E139" s="114"/>
      <c r="F139" s="114"/>
      <c r="G139" s="114"/>
      <c r="H139" s="114"/>
      <c r="I139" s="114"/>
    </row>
    <row r="140" spans="1:9" ht="57">
      <c r="A140" s="63"/>
      <c r="B140" s="49" t="s">
        <v>173</v>
      </c>
      <c r="C140" s="43"/>
      <c r="D140" s="43"/>
      <c r="E140" s="43"/>
      <c r="F140" s="43"/>
      <c r="G140" s="114"/>
      <c r="H140" s="114"/>
      <c r="I140" s="114"/>
    </row>
    <row r="141" spans="1:9">
      <c r="A141" s="63"/>
      <c r="B141" s="67" t="s">
        <v>133</v>
      </c>
      <c r="C141" s="43"/>
      <c r="D141" s="43"/>
      <c r="E141" s="114"/>
      <c r="F141" s="114"/>
      <c r="G141" s="114"/>
      <c r="H141" s="114"/>
      <c r="I141" s="114"/>
    </row>
    <row r="142" spans="1:9">
      <c r="A142" s="63"/>
      <c r="B142" s="68" t="s">
        <v>174</v>
      </c>
      <c r="C142" s="43"/>
      <c r="D142" s="43"/>
      <c r="E142" s="114"/>
      <c r="F142" s="114"/>
      <c r="G142" s="114"/>
      <c r="H142" s="114"/>
      <c r="I142" s="114"/>
    </row>
    <row r="143" spans="1:9">
      <c r="A143" s="63"/>
      <c r="B143" s="68" t="s">
        <v>175</v>
      </c>
      <c r="C143" s="43"/>
      <c r="D143" s="43"/>
      <c r="E143" s="114"/>
      <c r="F143" s="114"/>
      <c r="G143" s="114"/>
      <c r="H143" s="114"/>
      <c r="I143" s="114"/>
    </row>
    <row r="144" spans="1:9">
      <c r="A144" s="63"/>
      <c r="B144" s="68" t="s">
        <v>180</v>
      </c>
      <c r="C144" s="43"/>
      <c r="D144" s="43"/>
      <c r="E144" s="114"/>
      <c r="F144" s="114"/>
      <c r="G144" s="114"/>
      <c r="H144" s="114"/>
      <c r="I144" s="114"/>
    </row>
    <row r="145" spans="1:9">
      <c r="A145" s="63"/>
      <c r="B145" s="68" t="s">
        <v>181</v>
      </c>
      <c r="C145" s="43">
        <v>1</v>
      </c>
      <c r="D145" s="43" t="s">
        <v>74</v>
      </c>
      <c r="E145" s="113"/>
      <c r="F145" s="114"/>
      <c r="G145" s="113"/>
      <c r="H145" s="114"/>
      <c r="I145" s="113"/>
    </row>
    <row r="146" spans="1:9" ht="17.25" customHeight="1">
      <c r="A146" s="63"/>
      <c r="B146" s="67"/>
      <c r="C146" s="43"/>
      <c r="D146" s="43"/>
      <c r="E146" s="114"/>
      <c r="F146" s="114"/>
      <c r="G146" s="114"/>
      <c r="H146" s="114"/>
      <c r="I146" s="114"/>
    </row>
    <row r="147" spans="1:9" ht="114.75">
      <c r="A147" s="63"/>
      <c r="B147" s="53" t="s">
        <v>183</v>
      </c>
      <c r="C147" s="43"/>
      <c r="D147" s="43"/>
      <c r="E147" s="114"/>
      <c r="F147" s="114"/>
      <c r="G147" s="114"/>
      <c r="H147" s="114"/>
      <c r="I147" s="114"/>
    </row>
    <row r="148" spans="1:9" ht="18" customHeight="1">
      <c r="A148" s="63" t="s">
        <v>182</v>
      </c>
      <c r="B148" s="53" t="s">
        <v>185</v>
      </c>
      <c r="C148" s="43">
        <v>95</v>
      </c>
      <c r="D148" s="43" t="s">
        <v>80</v>
      </c>
      <c r="E148" s="113"/>
      <c r="F148" s="114"/>
      <c r="G148" s="113"/>
      <c r="H148" s="114"/>
      <c r="I148" s="113"/>
    </row>
    <row r="149" spans="1:9" ht="18" customHeight="1">
      <c r="A149" s="63" t="s">
        <v>184</v>
      </c>
      <c r="B149" s="53" t="s">
        <v>187</v>
      </c>
      <c r="C149" s="43">
        <v>95</v>
      </c>
      <c r="D149" s="43" t="s">
        <v>80</v>
      </c>
      <c r="E149" s="113"/>
      <c r="F149" s="114"/>
      <c r="G149" s="113"/>
      <c r="H149" s="114"/>
      <c r="I149" s="113"/>
    </row>
    <row r="150" spans="1:9" ht="18" customHeight="1">
      <c r="A150" s="63"/>
      <c r="B150" s="55"/>
      <c r="C150" s="43"/>
      <c r="D150" s="43"/>
      <c r="E150" s="114"/>
      <c r="F150" s="114"/>
      <c r="G150" s="114"/>
      <c r="H150" s="114"/>
      <c r="I150" s="114"/>
    </row>
    <row r="151" spans="1:9" ht="42.75">
      <c r="A151" s="63" t="s">
        <v>186</v>
      </c>
      <c r="B151" s="51" t="s">
        <v>189</v>
      </c>
      <c r="C151" s="43">
        <v>32</v>
      </c>
      <c r="D151" s="43" t="s">
        <v>190</v>
      </c>
      <c r="E151" s="113"/>
      <c r="F151" s="114"/>
      <c r="G151" s="113"/>
      <c r="H151" s="114"/>
      <c r="I151" s="113"/>
    </row>
    <row r="152" spans="1:9">
      <c r="A152" s="63"/>
      <c r="B152" s="51"/>
      <c r="C152" s="43"/>
      <c r="D152" s="43"/>
      <c r="E152" s="114"/>
      <c r="F152" s="114"/>
      <c r="G152" s="114"/>
      <c r="H152" s="114"/>
      <c r="I152" s="114"/>
    </row>
    <row r="153" spans="1:9" ht="71.25">
      <c r="A153" s="63" t="s">
        <v>188</v>
      </c>
      <c r="B153" s="53" t="s">
        <v>192</v>
      </c>
      <c r="C153" s="43">
        <v>2</v>
      </c>
      <c r="D153" s="43" t="s">
        <v>74</v>
      </c>
      <c r="E153" s="113"/>
      <c r="F153" s="114"/>
      <c r="G153" s="113"/>
      <c r="H153" s="114"/>
      <c r="I153" s="113"/>
    </row>
    <row r="154" spans="1:9">
      <c r="A154" s="63"/>
      <c r="B154" s="53"/>
      <c r="C154" s="43"/>
      <c r="D154" s="43"/>
      <c r="E154" s="114"/>
      <c r="F154" s="114"/>
      <c r="G154" s="114"/>
      <c r="H154" s="114"/>
      <c r="I154" s="114"/>
    </row>
    <row r="155" spans="1:9" ht="42.75">
      <c r="A155" s="63" t="s">
        <v>191</v>
      </c>
      <c r="B155" s="51" t="s">
        <v>194</v>
      </c>
      <c r="C155" s="43">
        <v>2</v>
      </c>
      <c r="D155" s="43" t="s">
        <v>74</v>
      </c>
      <c r="E155" s="113"/>
      <c r="F155" s="114"/>
      <c r="G155" s="113"/>
      <c r="H155" s="114"/>
      <c r="I155" s="113"/>
    </row>
    <row r="156" spans="1:9">
      <c r="A156" s="63"/>
      <c r="B156" s="51"/>
      <c r="C156" s="43"/>
      <c r="D156" s="43"/>
      <c r="E156" s="114"/>
      <c r="F156" s="114"/>
      <c r="G156" s="114"/>
      <c r="H156" s="114"/>
      <c r="I156" s="114"/>
    </row>
    <row r="157" spans="1:9" ht="42.75">
      <c r="A157" s="63" t="s">
        <v>193</v>
      </c>
      <c r="B157" s="51" t="s">
        <v>196</v>
      </c>
      <c r="C157" s="43">
        <v>2</v>
      </c>
      <c r="D157" s="43" t="s">
        <v>74</v>
      </c>
      <c r="E157" s="113"/>
      <c r="F157" s="114"/>
      <c r="G157" s="113"/>
      <c r="H157" s="114"/>
      <c r="I157" s="113"/>
    </row>
    <row r="158" spans="1:9">
      <c r="A158" s="63"/>
      <c r="B158" s="53"/>
      <c r="C158" s="43"/>
      <c r="D158" s="43"/>
      <c r="E158" s="114"/>
      <c r="F158" s="114"/>
      <c r="G158" s="114"/>
      <c r="H158" s="114"/>
      <c r="I158" s="114"/>
    </row>
    <row r="159" spans="1:9" ht="71.25" customHeight="1">
      <c r="A159" s="63" t="s">
        <v>195</v>
      </c>
      <c r="B159" s="51" t="s">
        <v>197</v>
      </c>
      <c r="C159" s="62"/>
      <c r="D159" s="62"/>
      <c r="F159" s="33"/>
      <c r="H159" s="33"/>
    </row>
    <row r="160" spans="1:9">
      <c r="A160" s="63"/>
      <c r="B160" s="56" t="s">
        <v>424</v>
      </c>
      <c r="C160" s="43">
        <v>1</v>
      </c>
      <c r="D160" s="43" t="s">
        <v>74</v>
      </c>
      <c r="E160" s="117"/>
      <c r="F160" s="116"/>
      <c r="G160" s="117"/>
      <c r="H160" s="116"/>
      <c r="I160" s="117"/>
    </row>
    <row r="161" spans="1:9" ht="15.75" customHeight="1">
      <c r="A161" s="44"/>
      <c r="B161" s="69"/>
      <c r="C161" s="57"/>
      <c r="D161" s="57"/>
      <c r="E161" s="114"/>
      <c r="F161" s="114"/>
      <c r="G161" s="114"/>
      <c r="H161" s="114"/>
      <c r="I161" s="114"/>
    </row>
    <row r="162" spans="1:9" ht="14.25" customHeight="1">
      <c r="A162" s="59"/>
      <c r="B162" s="59" t="s">
        <v>198</v>
      </c>
      <c r="C162" s="59"/>
      <c r="D162" s="59"/>
      <c r="E162" s="59"/>
      <c r="F162" s="59"/>
      <c r="G162" s="59"/>
      <c r="H162" s="59"/>
      <c r="I162" s="59"/>
    </row>
    <row r="163" spans="1:9" ht="14.25" customHeight="1">
      <c r="A163" s="64"/>
      <c r="B163" s="65"/>
      <c r="C163" s="64"/>
      <c r="D163" s="64"/>
      <c r="E163" s="116"/>
      <c r="F163" s="116"/>
      <c r="G163" s="116"/>
      <c r="H163" s="116"/>
      <c r="I163" s="116"/>
    </row>
    <row r="164" spans="1:9" ht="19.5">
      <c r="A164" s="35" t="s">
        <v>12</v>
      </c>
      <c r="B164" s="31" t="s">
        <v>61</v>
      </c>
      <c r="C164" s="31"/>
      <c r="D164" s="31"/>
      <c r="E164" s="31"/>
      <c r="F164" s="31"/>
      <c r="G164" s="31"/>
      <c r="H164" s="31"/>
      <c r="I164" s="31"/>
    </row>
    <row r="165" spans="1:9">
      <c r="A165" s="60"/>
      <c r="B165" s="70"/>
      <c r="C165" s="62"/>
      <c r="D165" s="62"/>
      <c r="E165" s="114"/>
      <c r="F165" s="114"/>
      <c r="G165" s="114"/>
      <c r="H165" s="114"/>
      <c r="I165" s="114"/>
    </row>
    <row r="166" spans="1:9" ht="42.75">
      <c r="A166" s="41" t="s">
        <v>199</v>
      </c>
      <c r="B166" s="45" t="s">
        <v>200</v>
      </c>
      <c r="C166" s="43">
        <v>1</v>
      </c>
      <c r="D166" s="43" t="s">
        <v>74</v>
      </c>
      <c r="E166" s="113"/>
      <c r="F166" s="114"/>
      <c r="G166" s="113"/>
      <c r="H166" s="114"/>
      <c r="I166" s="113"/>
    </row>
    <row r="167" spans="1:9">
      <c r="A167" s="41"/>
      <c r="B167" s="45"/>
      <c r="C167" s="43"/>
      <c r="D167" s="43"/>
      <c r="E167" s="114"/>
      <c r="F167" s="114"/>
      <c r="G167" s="114"/>
      <c r="H167" s="114"/>
      <c r="I167" s="114"/>
    </row>
    <row r="168" spans="1:9" ht="29.25">
      <c r="B168" s="51" t="s">
        <v>201</v>
      </c>
    </row>
    <row r="169" spans="1:9">
      <c r="A169" s="41" t="s">
        <v>202</v>
      </c>
      <c r="B169" s="55" t="s">
        <v>203</v>
      </c>
      <c r="C169" s="43">
        <v>1</v>
      </c>
      <c r="D169" s="43" t="s">
        <v>74</v>
      </c>
      <c r="E169" s="113"/>
      <c r="F169" s="114"/>
      <c r="G169" s="113"/>
      <c r="H169" s="114"/>
      <c r="I169" s="113"/>
    </row>
    <row r="170" spans="1:9">
      <c r="A170" s="41"/>
      <c r="B170" s="51"/>
      <c r="C170" s="43"/>
      <c r="D170" s="43"/>
      <c r="E170" s="114"/>
      <c r="F170" s="114"/>
      <c r="G170" s="114"/>
      <c r="H170" s="114"/>
      <c r="I170" s="114"/>
    </row>
    <row r="171" spans="1:9" ht="42.75">
      <c r="A171" s="41"/>
      <c r="B171" s="51" t="s">
        <v>204</v>
      </c>
      <c r="C171" s="43"/>
      <c r="D171" s="43"/>
      <c r="E171" s="114"/>
      <c r="F171" s="114"/>
      <c r="G171" s="114"/>
      <c r="H171" s="114"/>
      <c r="I171" s="114"/>
    </row>
    <row r="172" spans="1:9">
      <c r="A172" s="41" t="s">
        <v>205</v>
      </c>
      <c r="B172" s="55" t="s">
        <v>203</v>
      </c>
      <c r="C172" s="43">
        <v>1</v>
      </c>
      <c r="D172" s="43" t="s">
        <v>74</v>
      </c>
      <c r="E172" s="113"/>
      <c r="F172" s="114"/>
      <c r="G172" s="113"/>
      <c r="H172" s="114"/>
      <c r="I172" s="113"/>
    </row>
    <row r="173" spans="1:9">
      <c r="A173" s="41"/>
      <c r="B173" s="55"/>
      <c r="C173" s="43"/>
      <c r="D173" s="43"/>
      <c r="E173" s="114"/>
      <c r="F173" s="114"/>
      <c r="G173" s="114"/>
      <c r="H173" s="114"/>
      <c r="I173" s="114"/>
    </row>
    <row r="174" spans="1:9" ht="28.5">
      <c r="A174" s="41" t="s">
        <v>206</v>
      </c>
      <c r="B174" s="51" t="s">
        <v>207</v>
      </c>
      <c r="C174" s="43">
        <v>2</v>
      </c>
      <c r="D174" s="43" t="s">
        <v>74</v>
      </c>
      <c r="E174" s="113"/>
      <c r="F174" s="114"/>
      <c r="G174" s="113"/>
      <c r="H174" s="114"/>
      <c r="I174" s="113"/>
    </row>
    <row r="175" spans="1:9">
      <c r="A175" s="41"/>
      <c r="B175" s="51"/>
      <c r="C175" s="43"/>
      <c r="D175" s="43"/>
      <c r="E175" s="114"/>
      <c r="F175" s="114"/>
      <c r="G175" s="114"/>
      <c r="H175" s="114"/>
      <c r="I175" s="114"/>
    </row>
    <row r="176" spans="1:9" ht="28.5">
      <c r="B176" s="42" t="s">
        <v>208</v>
      </c>
    </row>
    <row r="177" spans="1:9">
      <c r="A177" s="41" t="s">
        <v>209</v>
      </c>
      <c r="B177" s="55" t="s">
        <v>210</v>
      </c>
      <c r="C177" s="43">
        <v>2</v>
      </c>
      <c r="D177" s="43" t="s">
        <v>74</v>
      </c>
      <c r="E177" s="113"/>
      <c r="F177" s="114"/>
      <c r="G177" s="113"/>
      <c r="H177" s="114"/>
      <c r="I177" s="113"/>
    </row>
    <row r="178" spans="1:9">
      <c r="A178" s="41"/>
      <c r="B178" s="51"/>
      <c r="C178" s="43"/>
      <c r="D178" s="43"/>
      <c r="E178" s="114"/>
      <c r="F178" s="114"/>
      <c r="G178" s="114"/>
      <c r="H178" s="114"/>
      <c r="I178" s="114"/>
    </row>
    <row r="179" spans="1:9" ht="42.75">
      <c r="A179" s="44"/>
      <c r="B179" s="42" t="s">
        <v>211</v>
      </c>
      <c r="C179" s="43"/>
      <c r="D179" s="43"/>
      <c r="E179" s="114"/>
      <c r="F179" s="114"/>
      <c r="G179" s="114"/>
      <c r="H179" s="114"/>
      <c r="I179" s="114"/>
    </row>
    <row r="180" spans="1:9">
      <c r="A180" s="41" t="s">
        <v>212</v>
      </c>
      <c r="B180" s="55" t="s">
        <v>203</v>
      </c>
      <c r="C180" s="43">
        <v>1</v>
      </c>
      <c r="D180" s="43" t="s">
        <v>74</v>
      </c>
      <c r="E180" s="113"/>
      <c r="F180" s="114"/>
      <c r="G180" s="113"/>
      <c r="H180" s="114"/>
      <c r="I180" s="113"/>
    </row>
    <row r="181" spans="1:9">
      <c r="A181" s="41"/>
      <c r="B181" s="51"/>
      <c r="C181" s="43"/>
      <c r="D181" s="43"/>
      <c r="E181" s="114"/>
      <c r="F181" s="114"/>
      <c r="G181" s="114"/>
      <c r="H181" s="114"/>
      <c r="I181" s="114"/>
    </row>
    <row r="182" spans="1:9" ht="60">
      <c r="B182" s="49" t="s">
        <v>213</v>
      </c>
      <c r="C182" s="43">
        <v>1</v>
      </c>
      <c r="D182" s="43" t="s">
        <v>74</v>
      </c>
      <c r="E182" s="113"/>
      <c r="F182" s="114"/>
      <c r="G182" s="113"/>
      <c r="H182" s="114"/>
      <c r="I182" s="113"/>
    </row>
    <row r="183" spans="1:9">
      <c r="A183" s="41" t="s">
        <v>214</v>
      </c>
      <c r="B183" s="51" t="s">
        <v>215</v>
      </c>
      <c r="C183" s="43"/>
      <c r="D183" s="43"/>
      <c r="E183" s="114"/>
      <c r="F183" s="114"/>
      <c r="G183" s="114"/>
      <c r="H183" s="114"/>
      <c r="I183" s="114"/>
    </row>
    <row r="184" spans="1:9">
      <c r="A184" s="41"/>
      <c r="B184" s="51"/>
      <c r="C184" s="43"/>
      <c r="D184" s="43"/>
      <c r="E184" s="114"/>
      <c r="F184" s="114"/>
      <c r="G184" s="114"/>
      <c r="H184" s="114"/>
      <c r="I184" s="114"/>
    </row>
    <row r="185" spans="1:9" ht="28.5">
      <c r="A185" s="41" t="s">
        <v>216</v>
      </c>
      <c r="B185" s="55" t="s">
        <v>217</v>
      </c>
      <c r="C185" s="43">
        <v>1</v>
      </c>
      <c r="D185" s="43" t="s">
        <v>74</v>
      </c>
      <c r="E185" s="113"/>
      <c r="F185" s="114"/>
      <c r="G185" s="113"/>
      <c r="H185" s="114"/>
      <c r="I185" s="113"/>
    </row>
    <row r="186" spans="1:9">
      <c r="A186" s="41"/>
      <c r="B186" s="55"/>
      <c r="C186" s="43"/>
      <c r="D186" s="43"/>
      <c r="E186" s="114"/>
      <c r="F186" s="114"/>
      <c r="G186" s="114"/>
      <c r="H186" s="114"/>
      <c r="I186" s="114"/>
    </row>
    <row r="187" spans="1:9" ht="114">
      <c r="A187" s="33"/>
      <c r="B187" s="49" t="s">
        <v>218</v>
      </c>
      <c r="C187" s="43"/>
      <c r="D187" s="43"/>
      <c r="E187" s="114"/>
      <c r="F187" s="114"/>
      <c r="G187" s="114"/>
      <c r="H187" s="114"/>
      <c r="I187" s="114"/>
    </row>
    <row r="188" spans="1:9">
      <c r="A188" s="41" t="s">
        <v>219</v>
      </c>
      <c r="B188" s="55" t="s">
        <v>220</v>
      </c>
      <c r="C188" s="43">
        <v>6</v>
      </c>
      <c r="D188" s="43" t="s">
        <v>80</v>
      </c>
      <c r="E188" s="113"/>
      <c r="F188" s="114"/>
      <c r="G188" s="113"/>
      <c r="H188" s="114"/>
      <c r="I188" s="113"/>
    </row>
    <row r="189" spans="1:9">
      <c r="A189" s="41" t="s">
        <v>221</v>
      </c>
      <c r="B189" s="55" t="s">
        <v>222</v>
      </c>
      <c r="C189" s="43">
        <v>2</v>
      </c>
      <c r="D189" s="43" t="s">
        <v>80</v>
      </c>
      <c r="E189" s="113"/>
      <c r="F189" s="114"/>
      <c r="G189" s="113"/>
      <c r="H189" s="114"/>
      <c r="I189" s="113"/>
    </row>
    <row r="190" spans="1:9">
      <c r="A190" s="41"/>
      <c r="B190" s="51"/>
      <c r="C190" s="33"/>
      <c r="D190" s="33"/>
      <c r="F190" s="33"/>
      <c r="H190" s="33"/>
    </row>
    <row r="191" spans="1:9" ht="71.25">
      <c r="A191" s="33"/>
      <c r="B191" s="42" t="s">
        <v>223</v>
      </c>
      <c r="C191" s="33"/>
      <c r="D191" s="33"/>
      <c r="F191" s="33"/>
      <c r="H191" s="33"/>
    </row>
    <row r="192" spans="1:9">
      <c r="A192" s="41" t="s">
        <v>224</v>
      </c>
      <c r="B192" s="42" t="s">
        <v>225</v>
      </c>
      <c r="C192" s="43">
        <v>20</v>
      </c>
      <c r="D192" s="43" t="s">
        <v>80</v>
      </c>
      <c r="E192" s="113"/>
      <c r="F192" s="114"/>
      <c r="G192" s="113"/>
      <c r="H192" s="114"/>
      <c r="I192" s="113"/>
    </row>
    <row r="193" spans="1:9">
      <c r="A193" s="41" t="s">
        <v>226</v>
      </c>
      <c r="B193" s="42" t="s">
        <v>227</v>
      </c>
      <c r="C193" s="43">
        <v>36</v>
      </c>
      <c r="D193" s="43" t="s">
        <v>80</v>
      </c>
      <c r="E193" s="113"/>
      <c r="F193" s="114"/>
      <c r="G193" s="113"/>
      <c r="H193" s="114"/>
      <c r="I193" s="113"/>
    </row>
    <row r="194" spans="1:9">
      <c r="A194" s="60"/>
      <c r="B194" s="70"/>
      <c r="C194" s="62"/>
      <c r="D194" s="62"/>
      <c r="E194" s="114"/>
      <c r="F194" s="114"/>
      <c r="G194" s="114"/>
      <c r="H194" s="114"/>
      <c r="I194" s="114"/>
    </row>
    <row r="195" spans="1:9" ht="86.25">
      <c r="A195" s="41" t="s">
        <v>228</v>
      </c>
      <c r="B195" s="53" t="s">
        <v>229</v>
      </c>
      <c r="C195" s="71"/>
      <c r="D195" s="72"/>
    </row>
    <row r="196" spans="1:9">
      <c r="A196" s="63"/>
      <c r="B196" s="73" t="s">
        <v>230</v>
      </c>
      <c r="C196" s="71"/>
      <c r="D196" s="72"/>
    </row>
    <row r="197" spans="1:9" ht="14.25">
      <c r="A197" s="33"/>
      <c r="B197" s="53" t="s">
        <v>231</v>
      </c>
      <c r="C197" s="43">
        <v>2</v>
      </c>
      <c r="D197" s="43" t="s">
        <v>74</v>
      </c>
      <c r="E197" s="113"/>
      <c r="F197" s="114"/>
      <c r="G197" s="113"/>
      <c r="H197" s="114"/>
      <c r="I197" s="113"/>
    </row>
    <row r="198" spans="1:9">
      <c r="A198" s="60"/>
      <c r="B198" s="70"/>
      <c r="C198" s="62"/>
      <c r="D198" s="62"/>
      <c r="E198" s="114"/>
      <c r="F198" s="114"/>
      <c r="G198" s="114"/>
      <c r="H198" s="114"/>
      <c r="I198" s="114"/>
    </row>
    <row r="199" spans="1:9" ht="42.75">
      <c r="A199" s="63" t="s">
        <v>232</v>
      </c>
      <c r="B199" s="56" t="s">
        <v>233</v>
      </c>
      <c r="C199" s="72">
        <v>2</v>
      </c>
      <c r="D199" s="43" t="s">
        <v>74</v>
      </c>
      <c r="E199" s="113"/>
      <c r="F199" s="114"/>
      <c r="G199" s="113"/>
      <c r="H199" s="114"/>
      <c r="I199" s="113"/>
    </row>
    <row r="200" spans="1:9" ht="14.25">
      <c r="A200" s="33"/>
      <c r="B200" s="56"/>
      <c r="C200" s="72"/>
      <c r="D200" s="43"/>
      <c r="F200" s="33"/>
      <c r="H200" s="33"/>
    </row>
    <row r="201" spans="1:9" ht="42.75">
      <c r="A201" s="63" t="s">
        <v>234</v>
      </c>
      <c r="B201" s="74" t="s">
        <v>235</v>
      </c>
      <c r="C201" s="72">
        <v>2</v>
      </c>
      <c r="D201" s="43" t="s">
        <v>74</v>
      </c>
      <c r="E201" s="117"/>
      <c r="F201" s="116"/>
      <c r="G201" s="117"/>
      <c r="H201" s="116"/>
      <c r="I201" s="117"/>
    </row>
    <row r="202" spans="1:9">
      <c r="A202" s="60"/>
      <c r="B202" s="70"/>
      <c r="C202" s="62"/>
      <c r="D202" s="62"/>
      <c r="E202" s="114"/>
      <c r="F202" s="114"/>
      <c r="G202" s="114"/>
      <c r="H202" s="114"/>
      <c r="I202" s="114"/>
    </row>
    <row r="203" spans="1:9" ht="71.25">
      <c r="A203" s="63" t="s">
        <v>236</v>
      </c>
      <c r="B203" s="51" t="s">
        <v>237</v>
      </c>
    </row>
    <row r="204" spans="1:9">
      <c r="A204" s="44"/>
      <c r="B204" s="56" t="s">
        <v>425</v>
      </c>
      <c r="C204" s="72">
        <v>1</v>
      </c>
      <c r="D204" s="43" t="s">
        <v>74</v>
      </c>
      <c r="E204" s="117"/>
      <c r="F204" s="116"/>
      <c r="G204" s="117"/>
      <c r="H204" s="116"/>
      <c r="I204" s="117"/>
    </row>
    <row r="205" spans="1:9">
      <c r="A205" s="44"/>
      <c r="B205" s="69"/>
      <c r="C205" s="72"/>
      <c r="D205" s="43"/>
      <c r="F205" s="33"/>
      <c r="H205" s="33"/>
    </row>
    <row r="206" spans="1:9">
      <c r="A206" s="59"/>
      <c r="B206" s="59" t="s">
        <v>238</v>
      </c>
      <c r="C206" s="59"/>
      <c r="D206" s="59"/>
      <c r="E206" s="59"/>
      <c r="F206" s="59"/>
      <c r="G206" s="59"/>
      <c r="H206" s="59"/>
      <c r="I206" s="59"/>
    </row>
    <row r="208" spans="1:9" ht="19.5">
      <c r="A208" s="35" t="s">
        <v>13</v>
      </c>
      <c r="B208" s="31" t="s">
        <v>62</v>
      </c>
      <c r="C208" s="31"/>
      <c r="D208" s="31"/>
      <c r="E208" s="31"/>
      <c r="F208" s="31"/>
      <c r="G208" s="31"/>
      <c r="H208" s="31"/>
      <c r="I208" s="31"/>
    </row>
    <row r="210" spans="1:9" ht="57">
      <c r="A210" s="33"/>
      <c r="B210" s="53" t="s">
        <v>240</v>
      </c>
      <c r="C210" s="33"/>
      <c r="D210" s="33"/>
      <c r="F210" s="33"/>
      <c r="H210" s="33"/>
    </row>
    <row r="211" spans="1:9">
      <c r="A211" s="63"/>
      <c r="B211" s="53" t="s">
        <v>241</v>
      </c>
      <c r="C211" s="33"/>
      <c r="D211" s="33"/>
      <c r="F211" s="33"/>
      <c r="H211" s="33"/>
    </row>
    <row r="212" spans="1:9">
      <c r="A212" s="63" t="s">
        <v>239</v>
      </c>
      <c r="B212" s="53" t="s">
        <v>243</v>
      </c>
      <c r="C212" s="72">
        <v>1</v>
      </c>
      <c r="D212" s="72" t="s">
        <v>18</v>
      </c>
      <c r="E212" s="117"/>
      <c r="F212" s="116"/>
      <c r="G212" s="117"/>
      <c r="H212" s="116"/>
      <c r="I212" s="117"/>
    </row>
    <row r="213" spans="1:9">
      <c r="A213" s="63"/>
      <c r="B213" s="55"/>
      <c r="C213" s="72"/>
      <c r="D213" s="43"/>
      <c r="E213" s="114"/>
      <c r="F213" s="114"/>
      <c r="G213" s="114"/>
      <c r="H213" s="114"/>
      <c r="I213" s="114"/>
    </row>
    <row r="214" spans="1:9" ht="85.5">
      <c r="A214" s="63"/>
      <c r="B214" s="56" t="s">
        <v>245</v>
      </c>
      <c r="C214" s="72"/>
      <c r="D214" s="43"/>
      <c r="F214" s="33"/>
      <c r="H214" s="33"/>
    </row>
    <row r="215" spans="1:9">
      <c r="A215" s="63" t="s">
        <v>242</v>
      </c>
      <c r="B215" s="49" t="s">
        <v>247</v>
      </c>
      <c r="C215" s="43">
        <v>3</v>
      </c>
      <c r="D215" s="43" t="s">
        <v>95</v>
      </c>
      <c r="E215" s="113"/>
      <c r="F215" s="114"/>
      <c r="G215" s="113"/>
      <c r="H215" s="114"/>
      <c r="I215" s="113"/>
    </row>
    <row r="216" spans="1:9">
      <c r="A216" s="63"/>
      <c r="B216" s="49"/>
      <c r="C216" s="43"/>
      <c r="D216" s="43"/>
      <c r="E216" s="114"/>
      <c r="F216" s="114"/>
      <c r="G216" s="114"/>
      <c r="H216" s="114"/>
      <c r="I216" s="114"/>
    </row>
    <row r="217" spans="1:9" ht="42.75">
      <c r="A217" s="63"/>
      <c r="B217" s="56" t="s">
        <v>251</v>
      </c>
      <c r="C217" s="72"/>
      <c r="D217" s="43"/>
      <c r="F217" s="33"/>
      <c r="H217" s="33"/>
    </row>
    <row r="218" spans="1:9">
      <c r="A218" s="63" t="s">
        <v>244</v>
      </c>
      <c r="B218" s="56" t="s">
        <v>252</v>
      </c>
      <c r="C218" s="72">
        <v>2</v>
      </c>
      <c r="D218" s="72" t="s">
        <v>18</v>
      </c>
      <c r="E218" s="117"/>
      <c r="F218" s="116"/>
      <c r="G218" s="117"/>
      <c r="H218" s="116"/>
      <c r="I218" s="117"/>
    </row>
    <row r="219" spans="1:9">
      <c r="A219" s="63" t="s">
        <v>246</v>
      </c>
      <c r="B219" s="56" t="s">
        <v>426</v>
      </c>
      <c r="C219" s="72">
        <v>1</v>
      </c>
      <c r="D219" s="72" t="s">
        <v>18</v>
      </c>
      <c r="E219" s="117"/>
      <c r="F219" s="116"/>
      <c r="G219" s="117"/>
      <c r="H219" s="116"/>
      <c r="I219" s="117"/>
    </row>
    <row r="220" spans="1:9">
      <c r="A220" s="63"/>
      <c r="B220" s="56"/>
      <c r="C220" s="72"/>
      <c r="D220" s="43"/>
      <c r="F220" s="33"/>
      <c r="H220" s="33"/>
    </row>
    <row r="221" spans="1:9" ht="57">
      <c r="A221" s="63"/>
      <c r="B221" s="73" t="s">
        <v>253</v>
      </c>
      <c r="C221" s="72"/>
      <c r="D221" s="72"/>
    </row>
    <row r="222" spans="1:9">
      <c r="A222" s="63"/>
      <c r="B222" s="76" t="s">
        <v>254</v>
      </c>
      <c r="C222" s="33"/>
      <c r="D222" s="33"/>
      <c r="F222" s="33"/>
      <c r="H222" s="33"/>
    </row>
    <row r="223" spans="1:9">
      <c r="A223" s="63" t="s">
        <v>248</v>
      </c>
      <c r="B223" s="49" t="s">
        <v>247</v>
      </c>
      <c r="C223" s="72">
        <v>2</v>
      </c>
      <c r="D223" s="72" t="s">
        <v>18</v>
      </c>
      <c r="E223" s="117"/>
      <c r="F223" s="116"/>
      <c r="G223" s="117"/>
      <c r="H223" s="116"/>
      <c r="I223" s="117"/>
    </row>
    <row r="224" spans="1:9">
      <c r="B224" s="77"/>
      <c r="C224" s="75"/>
      <c r="D224" s="75"/>
    </row>
    <row r="225" spans="1:9" ht="42.75">
      <c r="A225" s="41" t="s">
        <v>249</v>
      </c>
      <c r="B225" s="78" t="s">
        <v>255</v>
      </c>
      <c r="C225" s="64"/>
      <c r="D225" s="64"/>
      <c r="E225" s="116"/>
      <c r="F225" s="116"/>
      <c r="G225" s="116"/>
      <c r="H225" s="116"/>
      <c r="I225" s="116"/>
    </row>
    <row r="226" spans="1:9">
      <c r="A226" s="64"/>
      <c r="B226" s="51" t="s">
        <v>256</v>
      </c>
      <c r="C226" s="62"/>
      <c r="D226" s="62"/>
      <c r="E226" s="114"/>
      <c r="F226" s="114"/>
      <c r="G226" s="114"/>
      <c r="H226" s="114"/>
      <c r="I226" s="114"/>
    </row>
    <row r="227" spans="1:9">
      <c r="A227" s="64"/>
      <c r="B227" s="51" t="s">
        <v>257</v>
      </c>
      <c r="C227" s="62"/>
      <c r="D227" s="62"/>
      <c r="E227" s="114"/>
      <c r="F227" s="114"/>
      <c r="G227" s="114"/>
      <c r="H227" s="114"/>
      <c r="I227" s="114"/>
    </row>
    <row r="228" spans="1:9">
      <c r="A228" s="64"/>
      <c r="B228" s="51" t="s">
        <v>258</v>
      </c>
      <c r="C228" s="62"/>
      <c r="D228" s="62"/>
      <c r="E228" s="114"/>
      <c r="F228" s="114"/>
      <c r="G228" s="114"/>
      <c r="H228" s="114"/>
      <c r="I228" s="114"/>
    </row>
    <row r="229" spans="1:9">
      <c r="A229" s="64"/>
      <c r="B229" s="51" t="s">
        <v>259</v>
      </c>
      <c r="C229" s="62"/>
      <c r="D229" s="62"/>
      <c r="E229" s="114"/>
      <c r="F229" s="114"/>
      <c r="G229" s="114"/>
      <c r="H229" s="114"/>
      <c r="I229" s="114"/>
    </row>
    <row r="230" spans="1:9">
      <c r="A230" s="64"/>
      <c r="B230" s="73" t="s">
        <v>260</v>
      </c>
      <c r="C230" s="43">
        <v>1</v>
      </c>
      <c r="D230" s="43" t="s">
        <v>74</v>
      </c>
      <c r="E230" s="113"/>
      <c r="F230" s="114"/>
      <c r="G230" s="113"/>
      <c r="H230" s="114"/>
      <c r="I230" s="113"/>
    </row>
    <row r="231" spans="1:9">
      <c r="A231" s="64"/>
      <c r="B231" s="79"/>
      <c r="C231" s="33"/>
      <c r="D231" s="33"/>
      <c r="F231" s="33"/>
      <c r="H231" s="33"/>
    </row>
    <row r="232" spans="1:9" ht="57">
      <c r="A232" s="41" t="s">
        <v>250</v>
      </c>
      <c r="B232" s="51" t="s">
        <v>261</v>
      </c>
      <c r="C232" s="33"/>
      <c r="D232" s="33"/>
      <c r="F232" s="33"/>
      <c r="H232" s="33"/>
    </row>
    <row r="233" spans="1:9">
      <c r="A233" s="44"/>
      <c r="B233" s="56" t="s">
        <v>427</v>
      </c>
      <c r="C233" s="43">
        <v>1</v>
      </c>
      <c r="D233" s="43" t="s">
        <v>74</v>
      </c>
      <c r="E233" s="117"/>
      <c r="F233" s="116"/>
      <c r="G233" s="117"/>
      <c r="H233" s="116"/>
      <c r="I233" s="117"/>
    </row>
    <row r="234" spans="1:9">
      <c r="A234" s="44"/>
      <c r="B234" s="56"/>
      <c r="C234" s="43"/>
      <c r="D234" s="43"/>
      <c r="E234" s="116"/>
      <c r="F234" s="116"/>
      <c r="G234" s="116"/>
      <c r="H234" s="116"/>
      <c r="I234" s="116"/>
    </row>
    <row r="235" spans="1:9">
      <c r="A235" s="59"/>
      <c r="B235" s="59" t="s">
        <v>262</v>
      </c>
      <c r="C235" s="59"/>
      <c r="D235" s="59"/>
      <c r="E235" s="59"/>
      <c r="F235" s="59"/>
      <c r="G235" s="59"/>
      <c r="H235" s="59"/>
      <c r="I235" s="59"/>
    </row>
    <row r="236" spans="1:9">
      <c r="B236" s="55"/>
      <c r="C236" s="80"/>
      <c r="D236" s="80"/>
    </row>
    <row r="237" spans="1:9" ht="19.5">
      <c r="A237" s="31" t="s">
        <v>14</v>
      </c>
      <c r="B237" s="31" t="s">
        <v>63</v>
      </c>
      <c r="C237" s="31"/>
      <c r="D237" s="31"/>
      <c r="E237" s="31"/>
      <c r="F237" s="31"/>
      <c r="G237" s="31"/>
      <c r="H237" s="31"/>
      <c r="I237" s="31"/>
    </row>
    <row r="239" spans="1:9" ht="43.5">
      <c r="B239" s="53" t="s">
        <v>263</v>
      </c>
    </row>
    <row r="240" spans="1:9">
      <c r="A240" s="63" t="s">
        <v>264</v>
      </c>
      <c r="B240" s="49" t="s">
        <v>247</v>
      </c>
      <c r="C240" s="43">
        <v>1</v>
      </c>
      <c r="D240" s="43" t="s">
        <v>266</v>
      </c>
      <c r="E240" s="113"/>
      <c r="F240" s="114"/>
      <c r="G240" s="113"/>
      <c r="H240" s="114"/>
      <c r="I240" s="113"/>
    </row>
    <row r="242" spans="1:9" ht="43.5">
      <c r="B242" s="53" t="s">
        <v>267</v>
      </c>
    </row>
    <row r="243" spans="1:9">
      <c r="A243" s="63" t="s">
        <v>265</v>
      </c>
      <c r="B243" s="49" t="s">
        <v>247</v>
      </c>
      <c r="C243" s="43">
        <v>3</v>
      </c>
      <c r="D243" s="43" t="s">
        <v>74</v>
      </c>
      <c r="E243" s="113"/>
      <c r="F243" s="114"/>
      <c r="G243" s="113"/>
      <c r="H243" s="114"/>
      <c r="I243" s="113"/>
    </row>
    <row r="245" spans="1:9" ht="42.75">
      <c r="A245" s="63" t="s">
        <v>268</v>
      </c>
      <c r="B245" s="53" t="s">
        <v>269</v>
      </c>
      <c r="C245" s="43">
        <v>25</v>
      </c>
      <c r="D245" s="43" t="s">
        <v>80</v>
      </c>
      <c r="E245" s="113"/>
      <c r="F245" s="114"/>
      <c r="G245" s="113"/>
      <c r="H245" s="114"/>
      <c r="I245" s="113"/>
    </row>
    <row r="246" spans="1:9">
      <c r="B246" s="49"/>
    </row>
    <row r="247" spans="1:9">
      <c r="A247" s="59"/>
      <c r="B247" s="59" t="s">
        <v>270</v>
      </c>
      <c r="C247" s="59"/>
      <c r="D247" s="59"/>
      <c r="E247" s="59"/>
      <c r="F247" s="59"/>
      <c r="G247" s="59"/>
      <c r="H247" s="59"/>
      <c r="I247" s="59"/>
    </row>
    <row r="248" spans="1:9">
      <c r="B248" s="33"/>
    </row>
    <row r="249" spans="1:9">
      <c r="B249" s="81" t="s">
        <v>271</v>
      </c>
    </row>
    <row r="250" spans="1:9" ht="26.25">
      <c r="B250" s="82" t="s">
        <v>272</v>
      </c>
    </row>
    <row r="252" spans="1:9" ht="28.5">
      <c r="A252" s="63" t="s">
        <v>485</v>
      </c>
      <c r="B252" s="56" t="s">
        <v>486</v>
      </c>
      <c r="C252" s="43">
        <v>1</v>
      </c>
      <c r="D252" s="43" t="s">
        <v>27</v>
      </c>
      <c r="E252" s="113"/>
      <c r="F252" s="114"/>
      <c r="G252" s="113"/>
      <c r="H252" s="114"/>
      <c r="I252" s="113"/>
    </row>
  </sheetData>
  <pageMargins left="0.7" right="0.7" top="0.75" bottom="0.75" header="0.3" footer="0.3"/>
  <pageSetup paperSize="9" scale="64" orientation="portrait" horizontalDpi="4294967293" verticalDpi="300" r:id="rId1"/>
</worksheet>
</file>

<file path=xl/worksheets/sheet4.xml><?xml version="1.0" encoding="utf-8"?>
<worksheet xmlns="http://schemas.openxmlformats.org/spreadsheetml/2006/main" xmlns:r="http://schemas.openxmlformats.org/officeDocument/2006/relationships">
  <sheetPr>
    <tabColor rgb="FFFF0000"/>
  </sheetPr>
  <dimension ref="A1:H21"/>
  <sheetViews>
    <sheetView view="pageBreakPreview" topLeftCell="A4" zoomScale="150" zoomScaleNormal="100" zoomScaleSheetLayoutView="150" workbookViewId="0">
      <selection activeCell="G13" sqref="B1:G13"/>
    </sheetView>
  </sheetViews>
  <sheetFormatPr defaultRowHeight="12.75"/>
  <cols>
    <col min="1" max="1" width="5.28515625" style="291" customWidth="1"/>
    <col min="2" max="2" width="45.5703125" style="291" customWidth="1"/>
    <col min="3" max="3" width="19.5703125" style="291" hidden="1" customWidth="1"/>
    <col min="4" max="4" width="19.5703125" style="291" customWidth="1"/>
    <col min="5" max="5" width="9.140625" style="291"/>
    <col min="6" max="6" width="0" style="291" hidden="1" customWidth="1"/>
    <col min="7" max="7" width="18.140625" style="291" hidden="1" customWidth="1"/>
    <col min="8" max="8" width="10.5703125" style="291" customWidth="1"/>
    <col min="9" max="16384" width="9.140625" style="291"/>
  </cols>
  <sheetData>
    <row r="1" spans="1:8" ht="15.75">
      <c r="A1" s="311" t="s">
        <v>273</v>
      </c>
      <c r="B1" s="297"/>
      <c r="C1" s="297"/>
      <c r="D1" s="297"/>
      <c r="E1" s="297"/>
      <c r="F1" s="297"/>
      <c r="G1" s="297"/>
    </row>
    <row r="2" spans="1:8" ht="15">
      <c r="A2" s="309"/>
      <c r="B2" s="309"/>
      <c r="C2" s="307"/>
      <c r="D2" s="307" t="s">
        <v>274</v>
      </c>
      <c r="E2" s="297"/>
      <c r="F2" s="297"/>
      <c r="G2" s="297"/>
    </row>
    <row r="3" spans="1:8" ht="15">
      <c r="A3" s="310"/>
      <c r="B3" s="292" t="s">
        <v>275</v>
      </c>
      <c r="C3" s="307"/>
      <c r="D3" s="307"/>
      <c r="E3" s="297"/>
      <c r="F3" s="297"/>
      <c r="G3" s="297"/>
    </row>
    <row r="4" spans="1:8" ht="15">
      <c r="A4" s="309"/>
      <c r="B4" s="308"/>
      <c r="C4" s="307"/>
      <c r="D4" s="307"/>
      <c r="E4" s="297"/>
      <c r="F4" s="297"/>
      <c r="G4" s="297"/>
    </row>
    <row r="5" spans="1:8" s="301" customFormat="1" ht="14.25">
      <c r="A5" s="295" t="s">
        <v>0</v>
      </c>
      <c r="B5" s="222" t="s">
        <v>276</v>
      </c>
      <c r="C5" s="305"/>
      <c r="D5" s="305">
        <f>Svetilke!G44</f>
        <v>0</v>
      </c>
      <c r="E5" s="295" t="s">
        <v>38</v>
      </c>
      <c r="F5" s="285"/>
      <c r="G5" s="285"/>
      <c r="H5" s="285"/>
    </row>
    <row r="6" spans="1:8" s="301" customFormat="1" ht="14.25">
      <c r="A6" s="295"/>
      <c r="B6" s="306"/>
      <c r="C6" s="305"/>
      <c r="D6" s="305"/>
      <c r="E6" s="295"/>
      <c r="F6" s="285"/>
      <c r="G6" s="285"/>
      <c r="H6" s="306"/>
    </row>
    <row r="7" spans="1:8" s="301" customFormat="1" ht="14.25">
      <c r="A7" s="295" t="s">
        <v>10</v>
      </c>
      <c r="B7" s="222" t="s">
        <v>277</v>
      </c>
      <c r="C7" s="305"/>
      <c r="D7" s="305">
        <f>Vodovni!G114</f>
        <v>0</v>
      </c>
      <c r="E7" s="295" t="s">
        <v>38</v>
      </c>
      <c r="F7" s="285"/>
      <c r="G7" s="285"/>
      <c r="H7" s="285"/>
    </row>
    <row r="8" spans="1:8" s="301" customFormat="1" ht="14.25">
      <c r="A8" s="295"/>
      <c r="F8" s="285"/>
      <c r="G8" s="285"/>
      <c r="H8" s="306"/>
    </row>
    <row r="9" spans="1:8" s="301" customFormat="1" ht="14.25">
      <c r="A9" s="295" t="s">
        <v>11</v>
      </c>
      <c r="B9" s="222" t="s">
        <v>278</v>
      </c>
      <c r="C9" s="305"/>
      <c r="D9" s="305">
        <f>SB!G30</f>
        <v>0</v>
      </c>
      <c r="E9" s="295" t="s">
        <v>38</v>
      </c>
      <c r="F9" s="285"/>
      <c r="G9" s="285"/>
      <c r="H9" s="285"/>
    </row>
    <row r="10" spans="1:8" s="301" customFormat="1" ht="14.25">
      <c r="A10" s="295"/>
      <c r="B10" s="306"/>
      <c r="C10" s="305"/>
      <c r="D10" s="305"/>
      <c r="E10" s="295"/>
      <c r="F10" s="285"/>
      <c r="G10" s="285"/>
      <c r="H10" s="306"/>
    </row>
    <row r="11" spans="1:8" s="301" customFormat="1" ht="14.25">
      <c r="A11" s="295" t="s">
        <v>12</v>
      </c>
      <c r="B11" s="222" t="s">
        <v>279</v>
      </c>
      <c r="C11" s="305"/>
      <c r="D11" s="305">
        <f>UO!G55</f>
        <v>0</v>
      </c>
      <c r="E11" s="295" t="s">
        <v>38</v>
      </c>
    </row>
    <row r="12" spans="1:8" s="301" customFormat="1" ht="14.25">
      <c r="A12" s="295"/>
    </row>
    <row r="13" spans="1:8" s="301" customFormat="1" ht="14.25" hidden="1">
      <c r="A13" s="295"/>
      <c r="B13" s="222"/>
      <c r="C13" s="305"/>
      <c r="D13" s="305">
        <f>SUM(D5:D11)</f>
        <v>0</v>
      </c>
      <c r="E13" s="295"/>
      <c r="F13" s="285"/>
      <c r="G13" s="285"/>
      <c r="H13" s="306"/>
    </row>
    <row r="14" spans="1:8" s="301" customFormat="1" ht="14.25">
      <c r="A14" s="295" t="s">
        <v>13</v>
      </c>
      <c r="B14" s="222" t="s">
        <v>280</v>
      </c>
      <c r="C14" s="305"/>
      <c r="D14" s="305">
        <f>Ostalo!G13</f>
        <v>0</v>
      </c>
      <c r="E14" s="295" t="s">
        <v>38</v>
      </c>
      <c r="F14" s="285"/>
      <c r="G14" s="285"/>
      <c r="H14" s="285"/>
    </row>
    <row r="15" spans="1:8" s="301" customFormat="1" ht="14.25">
      <c r="A15" s="304"/>
      <c r="B15" s="304"/>
      <c r="C15" s="303"/>
      <c r="D15" s="303"/>
      <c r="E15" s="302"/>
      <c r="F15" s="285"/>
      <c r="G15" s="285"/>
    </row>
    <row r="16" spans="1:8" s="297" customFormat="1" ht="6.6" customHeight="1">
      <c r="A16" s="300"/>
      <c r="B16" s="299"/>
      <c r="C16" s="298"/>
      <c r="D16" s="298"/>
      <c r="E16" s="283"/>
      <c r="F16" s="283"/>
      <c r="G16" s="283"/>
    </row>
    <row r="17" spans="1:7" s="292" customFormat="1" ht="15">
      <c r="A17" s="294"/>
      <c r="B17" s="294" t="s">
        <v>281</v>
      </c>
      <c r="C17" s="293"/>
      <c r="D17" s="293">
        <f>SUM(D13:D14)</f>
        <v>0</v>
      </c>
      <c r="E17" s="295" t="s">
        <v>38</v>
      </c>
      <c r="F17" s="294"/>
      <c r="G17" s="293">
        <f>SUM(D5:D12)</f>
        <v>0</v>
      </c>
    </row>
    <row r="18" spans="1:7">
      <c r="A18" s="283"/>
      <c r="B18" s="283"/>
      <c r="C18" s="283"/>
      <c r="D18" s="283"/>
      <c r="E18" s="283"/>
      <c r="F18" s="283"/>
      <c r="G18" s="283"/>
    </row>
    <row r="19" spans="1:7">
      <c r="A19" s="283"/>
      <c r="B19" s="283" t="s">
        <v>484</v>
      </c>
      <c r="C19" s="296"/>
      <c r="D19" s="296">
        <f>SUM(D13:D14)*0.2</f>
        <v>0</v>
      </c>
      <c r="E19" s="295" t="s">
        <v>38</v>
      </c>
      <c r="F19" s="283"/>
      <c r="G19" s="283"/>
    </row>
    <row r="20" spans="1:7">
      <c r="A20" s="283"/>
      <c r="B20" s="283"/>
      <c r="C20" s="283"/>
      <c r="D20" s="283"/>
      <c r="E20" s="283"/>
      <c r="F20" s="283"/>
      <c r="G20" s="283"/>
    </row>
    <row r="21" spans="1:7" s="292" customFormat="1" ht="15">
      <c r="A21" s="294"/>
      <c r="B21" s="294" t="s">
        <v>483</v>
      </c>
      <c r="C21" s="293"/>
      <c r="D21" s="293">
        <f>SUM(D17:D19)</f>
        <v>0</v>
      </c>
      <c r="E21" s="295" t="s">
        <v>38</v>
      </c>
      <c r="F21" s="294"/>
      <c r="G21" s="293">
        <f>SUM(D15:D18)</f>
        <v>0</v>
      </c>
    </row>
  </sheetData>
  <pageMargins left="1.1023622047244095" right="0.51181102362204722" top="0.78740157480314965" bottom="0.51181102362204722" header="0" footer="0.51181102362204722"/>
  <pageSetup paperSize="9" scale="96" orientation="portrait" r:id="rId1"/>
  <headerFooter>
    <oddHeader>&amp;L&amp;"-,Običajno"&amp;8 
____________________________________________________________________________________________________________________________
&amp;R&amp;P</oddHeader>
  </headerFooter>
</worksheet>
</file>

<file path=xl/worksheets/sheet5.xml><?xml version="1.0" encoding="utf-8"?>
<worksheet xmlns="http://schemas.openxmlformats.org/spreadsheetml/2006/main" xmlns:r="http://schemas.openxmlformats.org/officeDocument/2006/relationships">
  <sheetPr>
    <tabColor rgb="FFFF0000"/>
  </sheetPr>
  <dimension ref="A1:IL61"/>
  <sheetViews>
    <sheetView view="pageBreakPreview" zoomScaleNormal="100" zoomScaleSheetLayoutView="100" zoomScalePageLayoutView="150" workbookViewId="0">
      <selection activeCell="G13" sqref="B1:G13"/>
    </sheetView>
  </sheetViews>
  <sheetFormatPr defaultRowHeight="14.25"/>
  <cols>
    <col min="1" max="1" width="5.7109375" style="118" customWidth="1"/>
    <col min="2" max="2" width="43.140625" style="120" customWidth="1"/>
    <col min="3" max="3" width="0.85546875" style="119" customWidth="1"/>
    <col min="4" max="4" width="6.28515625" style="118" customWidth="1"/>
    <col min="5" max="5" width="8.5703125" style="118" customWidth="1"/>
    <col min="6" max="7" width="12" style="118" customWidth="1"/>
    <col min="8" max="16384" width="9.140625" style="118"/>
  </cols>
  <sheetData>
    <row r="1" spans="1:246" s="175" customFormat="1">
      <c r="A1" s="180" t="s">
        <v>282</v>
      </c>
      <c r="B1" s="179"/>
      <c r="C1" s="178"/>
      <c r="D1" s="177"/>
      <c r="E1" s="176"/>
      <c r="F1" s="176"/>
      <c r="G1" s="176"/>
      <c r="H1" s="176"/>
      <c r="I1" s="176"/>
      <c r="J1" s="176"/>
    </row>
    <row r="2" spans="1:246" s="158" customFormat="1">
      <c r="A2" s="174"/>
      <c r="B2" s="173"/>
      <c r="C2" s="172"/>
      <c r="D2" s="171"/>
      <c r="E2" s="170"/>
      <c r="F2" s="170"/>
      <c r="G2" s="169"/>
    </row>
    <row r="3" spans="1:246" s="165" customFormat="1" ht="12.75">
      <c r="B3" s="168" t="s">
        <v>283</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row>
    <row r="4" spans="1:246" s="165" customFormat="1" ht="12.75">
      <c r="B4" s="166" t="s">
        <v>284</v>
      </c>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row>
    <row r="5" spans="1:246" s="165" customFormat="1" ht="12.75">
      <c r="B5" s="167" t="s">
        <v>285</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row>
    <row r="6" spans="1:246" s="165" customFormat="1" ht="12.75">
      <c r="B6" s="167" t="s">
        <v>286</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row>
    <row r="7" spans="1:246" s="165" customFormat="1" ht="12.75">
      <c r="B7" s="167" t="s">
        <v>287</v>
      </c>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c r="IK7" s="166"/>
      <c r="IL7" s="166"/>
    </row>
    <row r="8" spans="1:246" s="165" customFormat="1" ht="12.75">
      <c r="B8" s="167" t="s">
        <v>288</v>
      </c>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166"/>
      <c r="HB8" s="166"/>
      <c r="HC8" s="166"/>
      <c r="HD8" s="166"/>
      <c r="HE8" s="166"/>
      <c r="HF8" s="166"/>
      <c r="HG8" s="166"/>
      <c r="HH8" s="166"/>
      <c r="HI8" s="166"/>
      <c r="HJ8" s="166"/>
      <c r="HK8" s="166"/>
      <c r="HL8" s="166"/>
      <c r="HM8" s="166"/>
      <c r="HN8" s="166"/>
      <c r="HO8" s="166"/>
      <c r="HP8" s="166"/>
      <c r="HQ8" s="166"/>
      <c r="HR8" s="166"/>
      <c r="HS8" s="166"/>
      <c r="HT8" s="166"/>
      <c r="HU8" s="166"/>
      <c r="HV8" s="166"/>
      <c r="HW8" s="166"/>
      <c r="HX8" s="166"/>
      <c r="HY8" s="166"/>
      <c r="HZ8" s="166"/>
      <c r="IA8" s="166"/>
      <c r="IB8" s="166"/>
      <c r="IC8" s="166"/>
      <c r="ID8" s="166"/>
      <c r="IE8" s="166"/>
      <c r="IF8" s="166"/>
      <c r="IG8" s="166"/>
      <c r="IH8" s="166"/>
      <c r="II8" s="166"/>
      <c r="IJ8" s="166"/>
      <c r="IK8" s="166"/>
      <c r="IL8" s="166"/>
    </row>
    <row r="9" spans="1:246" s="158" customFormat="1" ht="15" thickBot="1">
      <c r="A9" s="164"/>
      <c r="B9" s="163"/>
      <c r="C9" s="162"/>
      <c r="D9" s="161"/>
      <c r="E9" s="160"/>
      <c r="F9" s="160"/>
      <c r="G9" s="159"/>
    </row>
    <row r="10" spans="1:246" s="151" customFormat="1" ht="12.75">
      <c r="A10" s="157" t="s">
        <v>289</v>
      </c>
      <c r="B10" s="156" t="s">
        <v>69</v>
      </c>
      <c r="C10" s="155"/>
      <c r="D10" s="154" t="s">
        <v>290</v>
      </c>
      <c r="E10" s="153" t="s">
        <v>291</v>
      </c>
      <c r="F10" s="153" t="s">
        <v>292</v>
      </c>
      <c r="G10" s="152" t="s">
        <v>293</v>
      </c>
    </row>
    <row r="11" spans="1:246" ht="6.75" customHeight="1">
      <c r="A11" s="136"/>
      <c r="B11" s="150"/>
      <c r="C11" s="149"/>
      <c r="D11" s="136"/>
      <c r="E11" s="136"/>
      <c r="F11" s="136"/>
      <c r="G11" s="136"/>
    </row>
    <row r="12" spans="1:246" s="121" customFormat="1" ht="130.5" customHeight="1">
      <c r="A12" s="133">
        <v>1</v>
      </c>
      <c r="B12" s="146" t="s">
        <v>444</v>
      </c>
      <c r="C12" s="144"/>
      <c r="D12" s="121" t="s">
        <v>18</v>
      </c>
      <c r="E12" s="121">
        <v>1</v>
      </c>
      <c r="F12" s="139"/>
      <c r="G12" s="135">
        <f>E12*F12</f>
        <v>0</v>
      </c>
    </row>
    <row r="13" spans="1:246" s="122" customFormat="1" ht="9" customHeight="1">
      <c r="A13" s="133"/>
      <c r="B13" s="141"/>
      <c r="C13" s="144"/>
      <c r="D13" s="121"/>
      <c r="E13" s="143"/>
      <c r="F13" s="127"/>
      <c r="G13" s="127"/>
    </row>
    <row r="14" spans="1:246" s="121" customFormat="1" ht="111">
      <c r="A14" s="133">
        <f>A12+1</f>
        <v>2</v>
      </c>
      <c r="B14" s="146" t="s">
        <v>443</v>
      </c>
      <c r="C14" s="144"/>
      <c r="D14" s="121" t="s">
        <v>18</v>
      </c>
      <c r="E14" s="121">
        <v>3</v>
      </c>
      <c r="F14" s="139"/>
      <c r="G14" s="135">
        <f>E14*F14</f>
        <v>0</v>
      </c>
    </row>
    <row r="15" spans="1:246" s="122" customFormat="1" ht="9" customHeight="1">
      <c r="A15" s="133"/>
      <c r="B15" s="141"/>
      <c r="C15" s="144"/>
      <c r="D15" s="121"/>
      <c r="E15" s="143"/>
      <c r="F15" s="127"/>
      <c r="G15" s="127"/>
    </row>
    <row r="16" spans="1:246" s="121" customFormat="1" ht="111">
      <c r="A16" s="133">
        <f>A14+1</f>
        <v>3</v>
      </c>
      <c r="B16" s="146" t="s">
        <v>442</v>
      </c>
      <c r="C16" s="144"/>
      <c r="D16" s="121" t="s">
        <v>18</v>
      </c>
      <c r="E16" s="121">
        <v>2</v>
      </c>
      <c r="F16" s="139"/>
      <c r="G16" s="135">
        <f>E16*F16</f>
        <v>0</v>
      </c>
    </row>
    <row r="17" spans="1:10" s="122" customFormat="1" ht="9" customHeight="1">
      <c r="A17" s="133"/>
      <c r="B17" s="141"/>
      <c r="C17" s="144"/>
      <c r="D17" s="121"/>
      <c r="E17" s="143"/>
      <c r="F17" s="127"/>
      <c r="G17" s="127"/>
    </row>
    <row r="18" spans="1:10" s="121" customFormat="1" ht="117">
      <c r="A18" s="133">
        <f>A16+1</f>
        <v>4</v>
      </c>
      <c r="B18" s="146" t="s">
        <v>441</v>
      </c>
      <c r="C18" s="144"/>
      <c r="D18" s="121" t="s">
        <v>18</v>
      </c>
      <c r="E18" s="121">
        <v>1</v>
      </c>
      <c r="F18" s="135"/>
      <c r="G18" s="135">
        <f>E18*F18</f>
        <v>0</v>
      </c>
    </row>
    <row r="19" spans="1:10" s="122" customFormat="1" ht="9" customHeight="1">
      <c r="A19" s="133"/>
      <c r="B19" s="141"/>
      <c r="C19" s="144"/>
      <c r="D19" s="121"/>
      <c r="E19" s="143"/>
      <c r="F19" s="127"/>
      <c r="G19" s="127"/>
    </row>
    <row r="20" spans="1:10" s="122" customFormat="1" ht="103.5" customHeight="1">
      <c r="A20" s="133">
        <f>A18+1</f>
        <v>5</v>
      </c>
      <c r="B20" s="146" t="s">
        <v>440</v>
      </c>
      <c r="C20" s="144"/>
      <c r="D20" s="121" t="s">
        <v>18</v>
      </c>
      <c r="E20" s="143">
        <v>2</v>
      </c>
      <c r="F20" s="127"/>
      <c r="G20" s="135">
        <f>E20*F20</f>
        <v>0</v>
      </c>
    </row>
    <row r="21" spans="1:10" s="121" customFormat="1" ht="9" customHeight="1">
      <c r="A21" s="133"/>
      <c r="B21" s="141"/>
      <c r="C21" s="144"/>
      <c r="D21" s="136"/>
      <c r="E21" s="143"/>
      <c r="F21" s="127"/>
      <c r="G21" s="127"/>
    </row>
    <row r="22" spans="1:10" s="122" customFormat="1" ht="111">
      <c r="A22" s="133">
        <f>A20+1</f>
        <v>6</v>
      </c>
      <c r="B22" s="146" t="s">
        <v>439</v>
      </c>
      <c r="C22" s="144"/>
      <c r="D22" s="121" t="s">
        <v>18</v>
      </c>
      <c r="E22" s="143">
        <v>5</v>
      </c>
      <c r="F22" s="127">
        <v>0</v>
      </c>
      <c r="G22" s="135">
        <f>E22*F22</f>
        <v>0</v>
      </c>
    </row>
    <row r="23" spans="1:10" s="121" customFormat="1" ht="9" customHeight="1">
      <c r="A23" s="133"/>
      <c r="B23" s="141"/>
      <c r="C23" s="144"/>
      <c r="D23" s="136"/>
      <c r="E23" s="143"/>
      <c r="F23" s="127"/>
      <c r="G23" s="127"/>
    </row>
    <row r="24" spans="1:10" s="122" customFormat="1" ht="123.75">
      <c r="A24" s="133">
        <f>A22+1</f>
        <v>7</v>
      </c>
      <c r="B24" s="146" t="s">
        <v>438</v>
      </c>
      <c r="C24" s="144"/>
      <c r="D24" s="121" t="s">
        <v>18</v>
      </c>
      <c r="E24" s="143">
        <v>3</v>
      </c>
      <c r="F24" s="127"/>
      <c r="G24" s="135">
        <f>E24*F24</f>
        <v>0</v>
      </c>
    </row>
    <row r="25" spans="1:10" s="121" customFormat="1" ht="9" customHeight="1">
      <c r="A25" s="133"/>
      <c r="B25" s="141"/>
      <c r="C25" s="144"/>
      <c r="D25" s="136"/>
      <c r="E25" s="143"/>
      <c r="F25" s="127"/>
      <c r="G25" s="127"/>
    </row>
    <row r="26" spans="1:10" s="122" customFormat="1" ht="123.75">
      <c r="A26" s="133">
        <f>A24+1</f>
        <v>8</v>
      </c>
      <c r="B26" s="146" t="s">
        <v>437</v>
      </c>
      <c r="C26" s="144"/>
      <c r="D26" s="121" t="s">
        <v>18</v>
      </c>
      <c r="E26" s="143">
        <v>7</v>
      </c>
      <c r="F26" s="127"/>
      <c r="G26" s="135">
        <f>E26*F26</f>
        <v>0</v>
      </c>
    </row>
    <row r="27" spans="1:10" s="121" customFormat="1" ht="9" customHeight="1">
      <c r="A27" s="133"/>
      <c r="B27" s="141"/>
      <c r="C27" s="144"/>
      <c r="D27" s="136"/>
      <c r="E27" s="143"/>
      <c r="F27" s="127"/>
      <c r="G27" s="127"/>
    </row>
    <row r="28" spans="1:10" s="122" customFormat="1" ht="111">
      <c r="A28" s="133">
        <f>A26+1</f>
        <v>9</v>
      </c>
      <c r="B28" s="146" t="s">
        <v>436</v>
      </c>
      <c r="C28" s="144"/>
      <c r="D28" s="121" t="s">
        <v>18</v>
      </c>
      <c r="E28" s="143">
        <v>2</v>
      </c>
      <c r="F28" s="127"/>
      <c r="G28" s="135">
        <f>E28*F28</f>
        <v>0</v>
      </c>
    </row>
    <row r="29" spans="1:10" s="121" customFormat="1" ht="9" customHeight="1">
      <c r="A29" s="133"/>
      <c r="B29" s="141"/>
      <c r="C29" s="144"/>
      <c r="D29" s="136"/>
      <c r="E29" s="143"/>
      <c r="F29" s="127"/>
      <c r="G29" s="127"/>
    </row>
    <row r="30" spans="1:10" s="122" customFormat="1" ht="108.75">
      <c r="A30" s="133">
        <f>A28+1</f>
        <v>10</v>
      </c>
      <c r="B30" s="146" t="s">
        <v>435</v>
      </c>
      <c r="C30" s="144"/>
      <c r="D30" s="121" t="s">
        <v>18</v>
      </c>
      <c r="E30" s="143">
        <v>15</v>
      </c>
      <c r="F30" s="127"/>
      <c r="G30" s="135">
        <f>E30*F30</f>
        <v>0</v>
      </c>
      <c r="H30" s="127"/>
      <c r="I30" s="135"/>
      <c r="J30" s="143"/>
    </row>
    <row r="31" spans="1:10" s="122" customFormat="1" ht="9" customHeight="1">
      <c r="A31" s="133"/>
      <c r="B31" s="141"/>
      <c r="C31" s="144"/>
      <c r="D31" s="121"/>
      <c r="E31" s="143"/>
      <c r="F31" s="127"/>
      <c r="G31" s="127"/>
      <c r="H31" s="147"/>
    </row>
    <row r="32" spans="1:10" s="122" customFormat="1" ht="132">
      <c r="A32" s="133">
        <f>A30+1</f>
        <v>11</v>
      </c>
      <c r="B32" s="146" t="s">
        <v>434</v>
      </c>
      <c r="C32" s="144"/>
      <c r="D32" s="121" t="s">
        <v>18</v>
      </c>
      <c r="E32" s="143">
        <v>4</v>
      </c>
      <c r="F32" s="127"/>
      <c r="G32" s="135">
        <f>E32*F32</f>
        <v>0</v>
      </c>
    </row>
    <row r="33" spans="1:15" s="122" customFormat="1" ht="9" customHeight="1">
      <c r="A33" s="133"/>
      <c r="B33" s="141"/>
      <c r="C33" s="144"/>
      <c r="D33" s="121"/>
      <c r="E33" s="143"/>
      <c r="F33" s="127"/>
      <c r="G33" s="127"/>
    </row>
    <row r="34" spans="1:15" s="122" customFormat="1" ht="87.75">
      <c r="A34" s="133">
        <f>A32+1</f>
        <v>12</v>
      </c>
      <c r="B34" s="146" t="s">
        <v>433</v>
      </c>
      <c r="C34" s="140"/>
      <c r="D34" s="136" t="s">
        <v>18</v>
      </c>
      <c r="E34" s="136">
        <v>2</v>
      </c>
      <c r="F34" s="145"/>
      <c r="G34" s="135">
        <f>E34*F34</f>
        <v>0</v>
      </c>
      <c r="H34" s="145"/>
      <c r="I34" s="135"/>
      <c r="J34" s="136"/>
      <c r="K34" s="148"/>
      <c r="L34" s="148"/>
      <c r="M34" s="148"/>
      <c r="N34" s="148"/>
      <c r="O34" s="148"/>
    </row>
    <row r="35" spans="1:15" s="122" customFormat="1" ht="9" customHeight="1">
      <c r="A35" s="133"/>
      <c r="B35" s="141"/>
      <c r="C35" s="144"/>
      <c r="D35" s="121"/>
      <c r="E35" s="143"/>
      <c r="F35" s="127"/>
      <c r="G35" s="127"/>
      <c r="H35" s="147"/>
    </row>
    <row r="36" spans="1:15" s="121" customFormat="1" ht="92.25" customHeight="1">
      <c r="A36" s="133">
        <f>A34+1</f>
        <v>13</v>
      </c>
      <c r="B36" s="146" t="s">
        <v>432</v>
      </c>
      <c r="C36" s="131"/>
      <c r="D36" s="121" t="s">
        <v>18</v>
      </c>
      <c r="E36" s="129">
        <v>2</v>
      </c>
      <c r="F36" s="145"/>
      <c r="G36" s="135">
        <f>E36*F36</f>
        <v>0</v>
      </c>
    </row>
    <row r="37" spans="1:15" s="121" customFormat="1" ht="9" customHeight="1">
      <c r="A37" s="133"/>
      <c r="B37" s="132"/>
      <c r="C37" s="131"/>
      <c r="E37" s="129"/>
      <c r="F37" s="128"/>
      <c r="G37" s="127"/>
    </row>
    <row r="38" spans="1:15" s="121" customFormat="1" ht="102.75">
      <c r="A38" s="133">
        <f>A36+1</f>
        <v>14</v>
      </c>
      <c r="B38" s="146" t="s">
        <v>431</v>
      </c>
      <c r="C38" s="131"/>
      <c r="D38" s="130" t="s">
        <v>18</v>
      </c>
      <c r="E38" s="129">
        <v>3</v>
      </c>
      <c r="F38" s="145"/>
      <c r="G38" s="135">
        <f>E38*F38</f>
        <v>0</v>
      </c>
    </row>
    <row r="39" spans="1:15" s="122" customFormat="1" ht="9" customHeight="1">
      <c r="A39" s="133"/>
      <c r="B39" s="141"/>
      <c r="C39" s="144"/>
      <c r="D39" s="121"/>
      <c r="E39" s="143"/>
      <c r="F39" s="127"/>
      <c r="G39" s="127"/>
    </row>
    <row r="40" spans="1:15" ht="39.75" customHeight="1">
      <c r="A40" s="133">
        <f>A38+1</f>
        <v>15</v>
      </c>
      <c r="B40" s="138" t="s">
        <v>294</v>
      </c>
      <c r="C40" s="137"/>
      <c r="D40" s="136" t="s">
        <v>18</v>
      </c>
      <c r="E40" s="134">
        <v>1</v>
      </c>
      <c r="F40" s="135"/>
      <c r="G40" s="135">
        <f>E40*F40</f>
        <v>0</v>
      </c>
      <c r="H40" s="134"/>
    </row>
    <row r="41" spans="1:15" ht="9" customHeight="1">
      <c r="A41" s="142"/>
      <c r="B41" s="141"/>
      <c r="C41" s="140"/>
      <c r="D41" s="136"/>
      <c r="E41" s="134"/>
      <c r="F41" s="139"/>
      <c r="G41" s="139"/>
    </row>
    <row r="42" spans="1:15" ht="25.5">
      <c r="A42" s="133">
        <f>A40+1</f>
        <v>16</v>
      </c>
      <c r="B42" s="138" t="s">
        <v>295</v>
      </c>
      <c r="C42" s="137"/>
      <c r="D42" s="136" t="s">
        <v>18</v>
      </c>
      <c r="E42" s="134">
        <v>1</v>
      </c>
      <c r="F42" s="135"/>
      <c r="G42" s="135">
        <f>E42*F42</f>
        <v>0</v>
      </c>
      <c r="H42" s="134"/>
    </row>
    <row r="43" spans="1:15" s="121" customFormat="1" ht="12.75">
      <c r="A43" s="133"/>
      <c r="B43" s="132"/>
      <c r="C43" s="131"/>
      <c r="D43" s="130"/>
      <c r="E43" s="129"/>
      <c r="F43" s="128"/>
      <c r="G43" s="127"/>
    </row>
    <row r="44" spans="1:15" s="123" customFormat="1" ht="13.5" thickBot="1">
      <c r="A44" s="125" t="s">
        <v>296</v>
      </c>
      <c r="B44" s="125"/>
      <c r="C44" s="125"/>
      <c r="D44" s="126"/>
      <c r="E44" s="125"/>
      <c r="F44" s="125"/>
      <c r="G44" s="124">
        <f>ROUND(SUM(G12:G42),0)</f>
        <v>0</v>
      </c>
    </row>
    <row r="50" spans="2:2" s="118" customFormat="1">
      <c r="B50" s="121"/>
    </row>
    <row r="51" spans="2:2" s="118" customFormat="1">
      <c r="B51" s="122"/>
    </row>
    <row r="52" spans="2:2" s="118" customFormat="1">
      <c r="B52" s="121"/>
    </row>
    <row r="53" spans="2:2" s="118" customFormat="1">
      <c r="B53" s="122"/>
    </row>
    <row r="54" spans="2:2" s="118" customFormat="1">
      <c r="B54" s="121"/>
    </row>
    <row r="55" spans="2:2" s="118" customFormat="1">
      <c r="B55" s="122"/>
    </row>
    <row r="56" spans="2:2" s="118" customFormat="1">
      <c r="B56" s="121"/>
    </row>
    <row r="57" spans="2:2" s="118" customFormat="1">
      <c r="B57" s="122"/>
    </row>
    <row r="58" spans="2:2" s="118" customFormat="1">
      <c r="B58" s="121"/>
    </row>
    <row r="59" spans="2:2" s="118" customFormat="1">
      <c r="B59" s="122"/>
    </row>
    <row r="60" spans="2:2" s="118" customFormat="1">
      <c r="B60" s="121"/>
    </row>
    <row r="61" spans="2:2" s="118" customFormat="1"/>
  </sheetData>
  <pageMargins left="1.1023622047244095" right="0.51181102362204722" top="0.78740157480314965" bottom="0.51181102362204722" header="0" footer="0.51181102362204722"/>
  <pageSetup paperSize="9" scale="96" fitToWidth="0" fitToHeight="7" orientation="portrait" r:id="rId1"/>
  <headerFooter>
    <oddHeader>&amp;L&amp;"-,Običajno"&amp;8 
____________________________________________________________________________________________________________________________
&amp;R&amp;P</oddHeader>
  </headerFooter>
</worksheet>
</file>

<file path=xl/worksheets/sheet6.xml><?xml version="1.0" encoding="utf-8"?>
<worksheet xmlns="http://schemas.openxmlformats.org/spreadsheetml/2006/main" xmlns:r="http://schemas.openxmlformats.org/officeDocument/2006/relationships">
  <sheetPr>
    <tabColor rgb="FFFF0000"/>
  </sheetPr>
  <dimension ref="A1:IL206"/>
  <sheetViews>
    <sheetView view="pageBreakPreview" topLeftCell="A97" zoomScaleNormal="100" zoomScaleSheetLayoutView="100" zoomScalePageLayoutView="150" workbookViewId="0">
      <selection activeCell="G13" sqref="B1:G13"/>
    </sheetView>
  </sheetViews>
  <sheetFormatPr defaultRowHeight="14.25"/>
  <cols>
    <col min="1" max="1" width="5.7109375" style="118" customWidth="1"/>
    <col min="2" max="2" width="43.140625" style="120" customWidth="1"/>
    <col min="3" max="3" width="0.85546875" style="119" customWidth="1"/>
    <col min="4" max="4" width="6.28515625" style="118" customWidth="1"/>
    <col min="5" max="5" width="8.7109375" style="118" customWidth="1"/>
    <col min="6" max="7" width="12.7109375" style="118" customWidth="1"/>
    <col min="8" max="8" width="9.140625" style="118" hidden="1" customWidth="1"/>
    <col min="9" max="16384" width="9.140625" style="118"/>
  </cols>
  <sheetData>
    <row r="1" spans="1:246" s="236" customFormat="1">
      <c r="A1" s="240" t="s">
        <v>297</v>
      </c>
      <c r="B1" s="179"/>
      <c r="C1" s="178"/>
      <c r="D1" s="239"/>
      <c r="E1" s="238"/>
      <c r="F1" s="238"/>
      <c r="G1" s="237"/>
    </row>
    <row r="2" spans="1:246" s="158" customFormat="1">
      <c r="A2" s="174"/>
      <c r="B2" s="173"/>
      <c r="C2" s="172"/>
      <c r="D2" s="171"/>
      <c r="E2" s="170"/>
      <c r="F2" s="170"/>
      <c r="G2" s="169"/>
    </row>
    <row r="3" spans="1:246" s="165" customFormat="1" ht="12.75">
      <c r="B3" s="168" t="s">
        <v>283</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row>
    <row r="4" spans="1:246" s="165" customFormat="1" ht="12.75">
      <c r="B4" s="166" t="s">
        <v>284</v>
      </c>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row>
    <row r="5" spans="1:246" s="165" customFormat="1" ht="12.75">
      <c r="B5" s="167" t="s">
        <v>298</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row>
    <row r="6" spans="1:246" s="165" customFormat="1" ht="12.75">
      <c r="B6" s="167" t="s">
        <v>286</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row>
    <row r="7" spans="1:246" s="165" customFormat="1" ht="12.75">
      <c r="B7" s="167" t="s">
        <v>287</v>
      </c>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c r="IK7" s="166"/>
      <c r="IL7" s="166"/>
    </row>
    <row r="8" spans="1:246" s="165" customFormat="1" ht="12.75">
      <c r="B8" s="167" t="s">
        <v>288</v>
      </c>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166"/>
      <c r="HB8" s="166"/>
      <c r="HC8" s="166"/>
      <c r="HD8" s="166"/>
      <c r="HE8" s="166"/>
      <c r="HF8" s="166"/>
      <c r="HG8" s="166"/>
      <c r="HH8" s="166"/>
      <c r="HI8" s="166"/>
      <c r="HJ8" s="166"/>
      <c r="HK8" s="166"/>
      <c r="HL8" s="166"/>
      <c r="HM8" s="166"/>
      <c r="HN8" s="166"/>
      <c r="HO8" s="166"/>
      <c r="HP8" s="166"/>
      <c r="HQ8" s="166"/>
      <c r="HR8" s="166"/>
      <c r="HS8" s="166"/>
      <c r="HT8" s="166"/>
      <c r="HU8" s="166"/>
      <c r="HV8" s="166"/>
      <c r="HW8" s="166"/>
      <c r="HX8" s="166"/>
      <c r="HY8" s="166"/>
      <c r="HZ8" s="166"/>
      <c r="IA8" s="166"/>
      <c r="IB8" s="166"/>
      <c r="IC8" s="166"/>
      <c r="ID8" s="166"/>
      <c r="IE8" s="166"/>
      <c r="IF8" s="166"/>
      <c r="IG8" s="166"/>
      <c r="IH8" s="166"/>
      <c r="II8" s="166"/>
      <c r="IJ8" s="166"/>
      <c r="IK8" s="166"/>
      <c r="IL8" s="166"/>
    </row>
    <row r="9" spans="1:246" s="158" customFormat="1" ht="15" thickBot="1">
      <c r="A9" s="164"/>
      <c r="B9" s="163"/>
      <c r="C9" s="162"/>
      <c r="D9" s="161"/>
      <c r="E9" s="160"/>
      <c r="F9" s="160"/>
      <c r="G9" s="159"/>
    </row>
    <row r="10" spans="1:246" s="123" customFormat="1" ht="12.75">
      <c r="A10" s="235" t="s">
        <v>289</v>
      </c>
      <c r="B10" s="234" t="s">
        <v>69</v>
      </c>
      <c r="C10" s="233"/>
      <c r="D10" s="232" t="s">
        <v>290</v>
      </c>
      <c r="E10" s="231" t="s">
        <v>291</v>
      </c>
      <c r="F10" s="231" t="s">
        <v>292</v>
      </c>
      <c r="G10" s="230" t="s">
        <v>293</v>
      </c>
    </row>
    <row r="11" spans="1:246" s="151" customFormat="1" ht="6.75" customHeight="1">
      <c r="A11" s="229"/>
      <c r="B11" s="228"/>
      <c r="C11" s="227"/>
      <c r="D11" s="226"/>
      <c r="E11" s="225"/>
      <c r="F11" s="225"/>
      <c r="G11" s="224"/>
    </row>
    <row r="12" spans="1:246" s="143" customFormat="1" ht="25.5">
      <c r="A12" s="133">
        <v>1</v>
      </c>
      <c r="B12" s="138" t="s">
        <v>475</v>
      </c>
      <c r="C12" s="192"/>
      <c r="D12" s="136"/>
      <c r="E12" s="184"/>
      <c r="F12" s="204"/>
      <c r="G12" s="204"/>
      <c r="I12" s="208"/>
    </row>
    <row r="13" spans="1:246" s="143" customFormat="1">
      <c r="A13" s="206"/>
      <c r="B13" s="223" t="s">
        <v>474</v>
      </c>
      <c r="C13" s="192"/>
      <c r="D13" s="136" t="s">
        <v>95</v>
      </c>
      <c r="E13" s="184">
        <v>28</v>
      </c>
      <c r="F13" s="135"/>
      <c r="G13" s="204">
        <f>E13*F13</f>
        <v>0</v>
      </c>
    </row>
    <row r="14" spans="1:246" s="143" customFormat="1" hidden="1">
      <c r="A14" s="206"/>
      <c r="B14" s="223" t="s">
        <v>473</v>
      </c>
      <c r="C14" s="192"/>
      <c r="D14" s="136" t="s">
        <v>95</v>
      </c>
      <c r="E14" s="184"/>
      <c r="F14" s="135"/>
      <c r="G14" s="145">
        <f>E14*F14</f>
        <v>0</v>
      </c>
      <c r="I14" s="208"/>
    </row>
    <row r="15" spans="1:246" s="143" customFormat="1">
      <c r="A15" s="206"/>
      <c r="B15" s="223" t="s">
        <v>472</v>
      </c>
      <c r="C15" s="192"/>
      <c r="D15" s="136" t="s">
        <v>95</v>
      </c>
      <c r="E15" s="184">
        <v>36</v>
      </c>
      <c r="F15" s="135"/>
      <c r="G15" s="145">
        <f>E15*F15</f>
        <v>0</v>
      </c>
      <c r="I15" s="208"/>
    </row>
    <row r="16" spans="1:246" s="143" customFormat="1" hidden="1">
      <c r="A16" s="206"/>
      <c r="B16" s="223" t="s">
        <v>471</v>
      </c>
      <c r="C16" s="192"/>
      <c r="D16" s="136" t="s">
        <v>95</v>
      </c>
      <c r="E16" s="184"/>
      <c r="F16" s="135"/>
      <c r="G16" s="145">
        <f>E16*F16</f>
        <v>0</v>
      </c>
      <c r="I16" s="208"/>
    </row>
    <row r="17" spans="1:10" s="143" customFormat="1">
      <c r="A17" s="206"/>
      <c r="B17" s="223" t="s">
        <v>470</v>
      </c>
      <c r="C17" s="192"/>
      <c r="D17" s="136" t="s">
        <v>95</v>
      </c>
      <c r="E17" s="184">
        <v>485</v>
      </c>
      <c r="F17" s="135"/>
      <c r="G17" s="145">
        <f>E17*F17</f>
        <v>0</v>
      </c>
      <c r="I17" s="208"/>
    </row>
    <row r="18" spans="1:10" s="143" customFormat="1" hidden="1">
      <c r="A18" s="206"/>
      <c r="B18" s="223" t="s">
        <v>469</v>
      </c>
      <c r="C18" s="192"/>
      <c r="D18" s="136" t="s">
        <v>95</v>
      </c>
      <c r="E18" s="184"/>
      <c r="F18" s="135"/>
      <c r="G18" s="145">
        <f>E18*F18</f>
        <v>0</v>
      </c>
      <c r="H18" s="143" t="s">
        <v>299</v>
      </c>
    </row>
    <row r="19" spans="1:10" s="143" customFormat="1" hidden="1">
      <c r="A19" s="206"/>
      <c r="B19" s="223" t="s">
        <v>468</v>
      </c>
      <c r="C19" s="192"/>
      <c r="D19" s="136" t="s">
        <v>95</v>
      </c>
      <c r="E19" s="184"/>
      <c r="F19" s="135"/>
      <c r="G19" s="145">
        <f>E19*F19</f>
        <v>0</v>
      </c>
      <c r="I19" s="208"/>
    </row>
    <row r="20" spans="1:10" s="143" customFormat="1">
      <c r="A20" s="206"/>
      <c r="B20" s="223" t="s">
        <v>467</v>
      </c>
      <c r="C20" s="192"/>
      <c r="D20" s="136" t="s">
        <v>95</v>
      </c>
      <c r="E20" s="184">
        <v>35</v>
      </c>
      <c r="F20" s="135"/>
      <c r="G20" s="145">
        <f>E20*F20</f>
        <v>0</v>
      </c>
      <c r="I20" s="208"/>
    </row>
    <row r="21" spans="1:10" s="143" customFormat="1">
      <c r="A21" s="206"/>
      <c r="B21" s="223" t="s">
        <v>466</v>
      </c>
      <c r="C21" s="192"/>
      <c r="D21" s="136" t="s">
        <v>95</v>
      </c>
      <c r="E21" s="184">
        <v>500</v>
      </c>
      <c r="F21" s="135"/>
      <c r="G21" s="145">
        <f>E21*F21</f>
        <v>0</v>
      </c>
      <c r="I21" s="208"/>
    </row>
    <row r="22" spans="1:10" s="143" customFormat="1">
      <c r="A22" s="206"/>
      <c r="B22" s="223" t="s">
        <v>465</v>
      </c>
      <c r="C22" s="192"/>
      <c r="D22" s="136" t="s">
        <v>95</v>
      </c>
      <c r="E22" s="184">
        <v>80</v>
      </c>
      <c r="F22" s="135"/>
      <c r="G22" s="145">
        <f>E22*F22</f>
        <v>0</v>
      </c>
      <c r="I22" s="208"/>
    </row>
    <row r="23" spans="1:10" s="143" customFormat="1" hidden="1">
      <c r="A23" s="206"/>
      <c r="B23" s="223" t="s">
        <v>464</v>
      </c>
      <c r="C23" s="192"/>
      <c r="D23" s="136" t="s">
        <v>95</v>
      </c>
      <c r="E23" s="184"/>
      <c r="F23" s="135"/>
      <c r="G23" s="145">
        <f>E23*F23</f>
        <v>0</v>
      </c>
      <c r="H23" s="143" t="s">
        <v>300</v>
      </c>
    </row>
    <row r="24" spans="1:10" ht="9" customHeight="1">
      <c r="A24" s="142"/>
      <c r="B24" s="190"/>
      <c r="C24" s="140"/>
      <c r="D24" s="136"/>
      <c r="E24" s="184"/>
      <c r="F24" s="139"/>
      <c r="G24" s="139"/>
      <c r="I24" s="208"/>
    </row>
    <row r="25" spans="1:10" s="143" customFormat="1" ht="38.25">
      <c r="A25" s="133">
        <f>A12+1</f>
        <v>2</v>
      </c>
      <c r="B25" s="222" t="s">
        <v>301</v>
      </c>
      <c r="C25" s="192"/>
      <c r="D25" s="143" t="s">
        <v>18</v>
      </c>
      <c r="E25" s="184">
        <v>2</v>
      </c>
      <c r="F25" s="135"/>
      <c r="G25" s="135">
        <f>E25*F25</f>
        <v>0</v>
      </c>
      <c r="H25" s="135"/>
      <c r="I25" s="135"/>
      <c r="J25" s="135"/>
    </row>
    <row r="26" spans="1:10" s="122" customFormat="1" ht="9" customHeight="1">
      <c r="A26" s="133"/>
      <c r="B26" s="141"/>
      <c r="C26" s="144"/>
      <c r="D26" s="121"/>
      <c r="E26" s="184"/>
      <c r="F26" s="204"/>
      <c r="G26" s="204"/>
      <c r="H26" s="143"/>
      <c r="I26" s="143"/>
    </row>
    <row r="27" spans="1:10" s="136" customFormat="1" ht="25.5">
      <c r="A27" s="133">
        <f>A25+1</f>
        <v>3</v>
      </c>
      <c r="B27" s="150" t="s">
        <v>302</v>
      </c>
      <c r="C27" s="140"/>
      <c r="E27" s="184"/>
      <c r="F27" s="145"/>
      <c r="G27" s="145"/>
    </row>
    <row r="28" spans="1:10" s="121" customFormat="1" hidden="1">
      <c r="A28" s="133"/>
      <c r="B28" s="198" t="s">
        <v>463</v>
      </c>
      <c r="C28" s="144"/>
      <c r="D28" s="136" t="s">
        <v>95</v>
      </c>
      <c r="E28" s="184"/>
      <c r="F28" s="135"/>
      <c r="G28" s="145">
        <f>E28*F28</f>
        <v>0</v>
      </c>
    </row>
    <row r="29" spans="1:10" s="121" customFormat="1">
      <c r="A29" s="133"/>
      <c r="B29" s="198" t="s">
        <v>462</v>
      </c>
      <c r="C29" s="144"/>
      <c r="D29" s="136" t="s">
        <v>95</v>
      </c>
      <c r="E29" s="184">
        <v>25</v>
      </c>
      <c r="F29" s="135"/>
      <c r="G29" s="135">
        <f>E29*F29</f>
        <v>0</v>
      </c>
    </row>
    <row r="30" spans="1:10" s="121" customFormat="1" hidden="1">
      <c r="A30" s="133"/>
      <c r="B30" s="198" t="s">
        <v>461</v>
      </c>
      <c r="C30" s="144"/>
      <c r="D30" s="121" t="s">
        <v>95</v>
      </c>
      <c r="F30" s="135"/>
      <c r="G30" s="135">
        <f>E30*F30</f>
        <v>0</v>
      </c>
      <c r="H30" s="135"/>
      <c r="I30" s="135"/>
    </row>
    <row r="31" spans="1:10" s="121" customFormat="1">
      <c r="A31" s="133"/>
      <c r="B31" s="198" t="s">
        <v>460</v>
      </c>
      <c r="C31" s="144"/>
      <c r="D31" s="121" t="s">
        <v>95</v>
      </c>
      <c r="E31" s="121">
        <v>70</v>
      </c>
      <c r="F31" s="135"/>
      <c r="G31" s="135">
        <f>E31*F31</f>
        <v>0</v>
      </c>
      <c r="H31" s="135"/>
      <c r="I31" s="135"/>
    </row>
    <row r="32" spans="1:10" s="121" customFormat="1" hidden="1">
      <c r="A32" s="133"/>
      <c r="B32" s="198" t="s">
        <v>459</v>
      </c>
      <c r="C32" s="144"/>
      <c r="D32" s="121" t="s">
        <v>95</v>
      </c>
      <c r="F32" s="135"/>
      <c r="G32" s="135">
        <f>E32*F32</f>
        <v>0</v>
      </c>
      <c r="H32" s="135"/>
      <c r="I32" s="135"/>
    </row>
    <row r="33" spans="1:10" ht="9" customHeight="1">
      <c r="A33" s="142"/>
      <c r="B33" s="190"/>
      <c r="C33" s="140"/>
      <c r="D33" s="136"/>
      <c r="E33" s="134"/>
      <c r="F33" s="196"/>
      <c r="G33" s="195"/>
      <c r="H33" s="134"/>
      <c r="I33" s="134"/>
    </row>
    <row r="34" spans="1:10" ht="69.75" hidden="1" customHeight="1">
      <c r="A34" s="206"/>
      <c r="B34" s="221" t="s">
        <v>458</v>
      </c>
      <c r="C34" s="140"/>
      <c r="D34" s="208" t="s">
        <v>27</v>
      </c>
      <c r="E34" s="220"/>
      <c r="F34" s="219"/>
      <c r="G34" s="218">
        <f>E34*F34</f>
        <v>0</v>
      </c>
      <c r="H34" s="195"/>
      <c r="I34" s="217"/>
      <c r="J34" s="217"/>
    </row>
    <row r="35" spans="1:10" ht="9" hidden="1" customHeight="1">
      <c r="A35" s="142"/>
      <c r="B35" s="190"/>
      <c r="C35" s="140"/>
      <c r="D35" s="136"/>
      <c r="E35" s="134"/>
      <c r="F35" s="196"/>
      <c r="G35" s="195"/>
      <c r="H35" s="196"/>
      <c r="I35" s="195"/>
      <c r="J35" s="134"/>
    </row>
    <row r="36" spans="1:10" ht="53.25" customHeight="1">
      <c r="A36" s="133">
        <f>A27+1</f>
        <v>4</v>
      </c>
      <c r="B36" s="221" t="s">
        <v>457</v>
      </c>
      <c r="C36" s="140"/>
      <c r="D36" s="208" t="s">
        <v>27</v>
      </c>
      <c r="E36" s="220">
        <v>14</v>
      </c>
      <c r="F36" s="219"/>
      <c r="G36" s="218">
        <f>E36*F36</f>
        <v>0</v>
      </c>
      <c r="H36" s="195"/>
      <c r="I36" s="217"/>
      <c r="J36" s="217"/>
    </row>
    <row r="37" spans="1:10" ht="9" customHeight="1">
      <c r="A37" s="142"/>
      <c r="B37" s="190"/>
      <c r="C37" s="140"/>
      <c r="D37" s="136"/>
      <c r="E37" s="134"/>
      <c r="F37" s="196"/>
      <c r="G37" s="195"/>
      <c r="H37" s="196"/>
      <c r="I37" s="195"/>
      <c r="J37" s="134"/>
    </row>
    <row r="38" spans="1:10" s="136" customFormat="1" ht="77.25" customHeight="1">
      <c r="A38" s="206">
        <f>A36+1</f>
        <v>5</v>
      </c>
      <c r="B38" s="216" t="s">
        <v>456</v>
      </c>
      <c r="C38" s="140"/>
      <c r="E38" s="184"/>
      <c r="F38" s="145"/>
      <c r="G38" s="145"/>
    </row>
    <row r="39" spans="1:10" s="121" customFormat="1" ht="12.75" hidden="1">
      <c r="A39" s="133"/>
      <c r="B39" s="198" t="s">
        <v>303</v>
      </c>
      <c r="C39" s="144"/>
      <c r="D39" s="136" t="s">
        <v>95</v>
      </c>
      <c r="E39" s="184"/>
      <c r="F39" s="127"/>
      <c r="G39" s="145">
        <f>E39*F39</f>
        <v>0</v>
      </c>
    </row>
    <row r="40" spans="1:10" s="121" customFormat="1" ht="12.75">
      <c r="A40" s="133"/>
      <c r="B40" s="198" t="s">
        <v>304</v>
      </c>
      <c r="C40" s="144"/>
      <c r="D40" s="136" t="s">
        <v>95</v>
      </c>
      <c r="E40" s="184">
        <v>15</v>
      </c>
      <c r="F40" s="127"/>
      <c r="G40" s="145">
        <f>E40*F40</f>
        <v>0</v>
      </c>
    </row>
    <row r="41" spans="1:10" s="121" customFormat="1" ht="12.75">
      <c r="A41" s="133"/>
      <c r="B41" s="198" t="s">
        <v>305</v>
      </c>
      <c r="C41" s="144"/>
      <c r="D41" s="136" t="s">
        <v>95</v>
      </c>
      <c r="E41" s="184">
        <v>10</v>
      </c>
      <c r="F41" s="127"/>
      <c r="G41" s="145">
        <f>E41*F41</f>
        <v>0</v>
      </c>
    </row>
    <row r="42" spans="1:10" ht="9" customHeight="1">
      <c r="A42" s="142"/>
      <c r="B42" s="190"/>
      <c r="C42" s="140"/>
      <c r="D42" s="136"/>
      <c r="E42" s="184"/>
      <c r="F42" s="139"/>
      <c r="G42" s="139"/>
      <c r="I42" s="121"/>
    </row>
    <row r="43" spans="1:10" s="136" customFormat="1" ht="51">
      <c r="A43" s="206">
        <f>A38+1</f>
        <v>6</v>
      </c>
      <c r="B43" s="215" t="s">
        <v>306</v>
      </c>
      <c r="C43" s="140"/>
      <c r="E43" s="184"/>
      <c r="F43" s="145"/>
      <c r="G43" s="145"/>
      <c r="I43" s="121"/>
    </row>
    <row r="44" spans="1:10" s="136" customFormat="1" ht="12.75" hidden="1">
      <c r="A44" s="142"/>
      <c r="B44" s="215" t="s">
        <v>455</v>
      </c>
      <c r="C44" s="140"/>
      <c r="D44" s="136" t="s">
        <v>95</v>
      </c>
      <c r="E44" s="184"/>
      <c r="F44" s="135"/>
      <c r="G44" s="145">
        <f>E44*F44</f>
        <v>0</v>
      </c>
      <c r="I44" s="121"/>
    </row>
    <row r="45" spans="1:10" s="136" customFormat="1" ht="12.75" hidden="1">
      <c r="A45" s="133"/>
      <c r="B45" s="198" t="s">
        <v>454</v>
      </c>
      <c r="C45" s="144"/>
      <c r="D45" s="121" t="s">
        <v>95</v>
      </c>
      <c r="E45" s="184"/>
      <c r="F45" s="135"/>
      <c r="G45" s="135">
        <f>E45*F45</f>
        <v>0</v>
      </c>
      <c r="I45" s="121"/>
    </row>
    <row r="46" spans="1:10" s="136" customFormat="1" ht="12.75" hidden="1">
      <c r="A46" s="133"/>
      <c r="B46" s="198" t="s">
        <v>453</v>
      </c>
      <c r="C46" s="144"/>
      <c r="D46" s="121" t="s">
        <v>95</v>
      </c>
      <c r="E46" s="184"/>
      <c r="F46" s="135"/>
      <c r="G46" s="135">
        <f>E46*F46</f>
        <v>0</v>
      </c>
      <c r="I46" s="121"/>
    </row>
    <row r="47" spans="1:10" s="136" customFormat="1" ht="12.75" hidden="1">
      <c r="A47" s="142"/>
      <c r="B47" s="215" t="s">
        <v>452</v>
      </c>
      <c r="C47" s="140"/>
      <c r="D47" s="136" t="s">
        <v>95</v>
      </c>
      <c r="E47" s="184"/>
      <c r="F47" s="135"/>
      <c r="G47" s="145">
        <f>E47*F47</f>
        <v>0</v>
      </c>
      <c r="I47" s="121"/>
    </row>
    <row r="48" spans="1:10" s="136" customFormat="1" ht="12.75">
      <c r="A48" s="142"/>
      <c r="B48" s="215" t="s">
        <v>451</v>
      </c>
      <c r="C48" s="140"/>
      <c r="D48" s="136" t="s">
        <v>95</v>
      </c>
      <c r="E48" s="184">
        <v>280</v>
      </c>
      <c r="F48" s="135"/>
      <c r="G48" s="145">
        <f>E48*F48</f>
        <v>0</v>
      </c>
      <c r="I48" s="121"/>
    </row>
    <row r="49" spans="1:9" s="136" customFormat="1" ht="12.75">
      <c r="A49" s="142"/>
      <c r="B49" s="215" t="s">
        <v>450</v>
      </c>
      <c r="C49" s="140"/>
      <c r="D49" s="136" t="s">
        <v>95</v>
      </c>
      <c r="E49" s="184">
        <v>390</v>
      </c>
      <c r="F49" s="135"/>
      <c r="G49" s="145">
        <f>E49*F49</f>
        <v>0</v>
      </c>
      <c r="I49" s="121"/>
    </row>
    <row r="50" spans="1:9" ht="9" customHeight="1">
      <c r="A50" s="142"/>
      <c r="B50" s="190"/>
      <c r="C50" s="140"/>
      <c r="D50" s="136"/>
      <c r="E50" s="184"/>
      <c r="F50" s="139"/>
      <c r="G50" s="139"/>
    </row>
    <row r="51" spans="1:9" s="136" customFormat="1" ht="51">
      <c r="A51" s="206">
        <f>A43+1</f>
        <v>7</v>
      </c>
      <c r="B51" s="215" t="s">
        <v>307</v>
      </c>
      <c r="C51" s="140"/>
      <c r="E51" s="184"/>
      <c r="F51" s="145"/>
      <c r="G51" s="145"/>
      <c r="I51" s="121"/>
    </row>
    <row r="52" spans="1:9" s="213" customFormat="1" ht="15">
      <c r="A52" s="214"/>
      <c r="B52" s="198" t="s">
        <v>449</v>
      </c>
      <c r="C52" s="144"/>
      <c r="D52" s="136" t="s">
        <v>95</v>
      </c>
      <c r="E52" s="184">
        <v>22</v>
      </c>
      <c r="F52" s="135"/>
      <c r="G52" s="135">
        <f>E52*F52</f>
        <v>0</v>
      </c>
      <c r="I52" s="121"/>
    </row>
    <row r="53" spans="1:9" s="213" customFormat="1" ht="15">
      <c r="A53" s="214"/>
      <c r="B53" s="198" t="s">
        <v>448</v>
      </c>
      <c r="C53" s="144"/>
      <c r="D53" s="136" t="s">
        <v>95</v>
      </c>
      <c r="E53" s="184">
        <v>6</v>
      </c>
      <c r="F53" s="135"/>
      <c r="G53" s="135">
        <f>E53*F53</f>
        <v>0</v>
      </c>
      <c r="I53" s="121"/>
    </row>
    <row r="54" spans="1:9" ht="9" customHeight="1">
      <c r="A54" s="142"/>
      <c r="B54" s="190"/>
      <c r="C54" s="140"/>
      <c r="D54" s="136"/>
      <c r="E54" s="184"/>
      <c r="F54" s="139"/>
      <c r="G54" s="139"/>
    </row>
    <row r="55" spans="1:9" s="121" customFormat="1" ht="66" customHeight="1">
      <c r="A55" s="206">
        <f>A51+1</f>
        <v>8</v>
      </c>
      <c r="B55" s="203" t="s">
        <v>447</v>
      </c>
      <c r="C55" s="199"/>
      <c r="D55" s="208"/>
      <c r="F55" s="212"/>
      <c r="G55" s="135"/>
      <c r="H55" s="123"/>
    </row>
    <row r="56" spans="1:9" s="134" customFormat="1" ht="12.75">
      <c r="A56" s="211"/>
      <c r="B56" s="210" t="s">
        <v>308</v>
      </c>
      <c r="C56" s="137"/>
      <c r="D56" s="208" t="s">
        <v>18</v>
      </c>
      <c r="E56" s="184">
        <v>5</v>
      </c>
      <c r="F56" s="207"/>
      <c r="G56" s="135">
        <f>E56*F56</f>
        <v>0</v>
      </c>
    </row>
    <row r="57" spans="1:9" s="134" customFormat="1" ht="12.75">
      <c r="A57" s="211"/>
      <c r="B57" s="210" t="s">
        <v>309</v>
      </c>
      <c r="C57" s="137"/>
      <c r="D57" s="208" t="s">
        <v>18</v>
      </c>
      <c r="E57" s="184">
        <v>5</v>
      </c>
      <c r="F57" s="207"/>
      <c r="G57" s="135">
        <f>E57*F57</f>
        <v>0</v>
      </c>
    </row>
    <row r="58" spans="1:9" s="134" customFormat="1" ht="12.75">
      <c r="A58" s="211"/>
      <c r="B58" s="210" t="s">
        <v>310</v>
      </c>
      <c r="C58" s="137"/>
      <c r="D58" s="208" t="s">
        <v>18</v>
      </c>
      <c r="E58" s="184">
        <v>5</v>
      </c>
      <c r="F58" s="207"/>
      <c r="G58" s="135">
        <f>E58*F58</f>
        <v>0</v>
      </c>
    </row>
    <row r="59" spans="1:9" s="134" customFormat="1" ht="12.75" hidden="1">
      <c r="A59" s="211"/>
      <c r="B59" s="210" t="s">
        <v>311</v>
      </c>
      <c r="C59" s="137"/>
      <c r="D59" s="208" t="s">
        <v>18</v>
      </c>
      <c r="E59" s="184"/>
      <c r="F59" s="207"/>
      <c r="G59" s="135">
        <f>E59*F59</f>
        <v>0</v>
      </c>
    </row>
    <row r="60" spans="1:9" s="134" customFormat="1" ht="12.75" hidden="1">
      <c r="A60" s="211"/>
      <c r="B60" s="210" t="s">
        <v>312</v>
      </c>
      <c r="C60" s="137"/>
      <c r="D60" s="208" t="s">
        <v>18</v>
      </c>
      <c r="E60" s="184"/>
      <c r="F60" s="207"/>
      <c r="G60" s="135">
        <f>E60*F60</f>
        <v>0</v>
      </c>
    </row>
    <row r="61" spans="1:9" s="143" customFormat="1" ht="12.75" hidden="1">
      <c r="A61" s="206"/>
      <c r="B61" s="210" t="s">
        <v>312</v>
      </c>
      <c r="C61" s="209"/>
      <c r="D61" s="208" t="s">
        <v>18</v>
      </c>
      <c r="E61" s="184"/>
      <c r="F61" s="207"/>
      <c r="G61" s="135">
        <f>E61*F61</f>
        <v>0</v>
      </c>
      <c r="H61" s="134"/>
    </row>
    <row r="62" spans="1:9" s="143" customFormat="1" ht="12.75" hidden="1">
      <c r="A62" s="206"/>
      <c r="B62" s="210" t="s">
        <v>313</v>
      </c>
      <c r="C62" s="209"/>
      <c r="D62" s="208" t="s">
        <v>18</v>
      </c>
      <c r="E62" s="184"/>
      <c r="F62" s="207"/>
      <c r="G62" s="135">
        <f>E62*F62</f>
        <v>0</v>
      </c>
      <c r="H62" s="134"/>
    </row>
    <row r="63" spans="1:9" s="143" customFormat="1" ht="12.75" hidden="1">
      <c r="A63" s="206"/>
      <c r="B63" s="210" t="s">
        <v>314</v>
      </c>
      <c r="C63" s="209"/>
      <c r="D63" s="208" t="s">
        <v>18</v>
      </c>
      <c r="E63" s="184"/>
      <c r="F63" s="207"/>
      <c r="G63" s="135">
        <f>E63*F63</f>
        <v>0</v>
      </c>
      <c r="H63" s="134"/>
    </row>
    <row r="64" spans="1:9" s="143" customFormat="1" ht="12.75" hidden="1">
      <c r="A64" s="206"/>
      <c r="B64" s="210" t="s">
        <v>315</v>
      </c>
      <c r="C64" s="209"/>
      <c r="D64" s="208" t="s">
        <v>316</v>
      </c>
      <c r="E64" s="184"/>
      <c r="F64" s="207"/>
      <c r="G64" s="135">
        <f>E64*F64</f>
        <v>0</v>
      </c>
      <c r="H64" s="134"/>
    </row>
    <row r="65" spans="1:9" s="143" customFormat="1" ht="12.75">
      <c r="A65" s="206"/>
      <c r="B65" s="210" t="s">
        <v>317</v>
      </c>
      <c r="C65" s="209"/>
      <c r="D65" s="208" t="s">
        <v>18</v>
      </c>
      <c r="E65" s="184">
        <v>12</v>
      </c>
      <c r="F65" s="207"/>
      <c r="G65" s="135">
        <f>E65*F65</f>
        <v>0</v>
      </c>
      <c r="H65" s="134"/>
    </row>
    <row r="66" spans="1:9" s="143" customFormat="1" ht="12.75">
      <c r="A66" s="206"/>
      <c r="B66" s="210" t="s">
        <v>318</v>
      </c>
      <c r="C66" s="209"/>
      <c r="D66" s="208" t="s">
        <v>95</v>
      </c>
      <c r="E66" s="184">
        <v>10</v>
      </c>
      <c r="F66" s="207"/>
      <c r="G66" s="135">
        <f>E66*F66</f>
        <v>0</v>
      </c>
      <c r="H66" s="134"/>
    </row>
    <row r="67" spans="1:9" ht="9" customHeight="1">
      <c r="A67" s="142"/>
      <c r="B67" s="190"/>
      <c r="C67" s="140"/>
      <c r="D67" s="136"/>
      <c r="E67" s="184"/>
      <c r="F67" s="139"/>
      <c r="G67" s="139"/>
      <c r="I67" s="121"/>
    </row>
    <row r="68" spans="1:9" s="136" customFormat="1" ht="14.25" customHeight="1">
      <c r="A68" s="206">
        <f>A55+1</f>
        <v>9</v>
      </c>
      <c r="B68" s="205" t="s">
        <v>319</v>
      </c>
      <c r="C68" s="149"/>
      <c r="E68" s="184"/>
      <c r="F68" s="145"/>
      <c r="G68" s="145"/>
    </row>
    <row r="69" spans="1:9" s="121" customFormat="1" ht="12.75">
      <c r="A69" s="133"/>
      <c r="B69" s="198" t="s">
        <v>320</v>
      </c>
      <c r="C69" s="144"/>
      <c r="D69" s="136" t="s">
        <v>18</v>
      </c>
      <c r="E69" s="184">
        <v>15</v>
      </c>
      <c r="F69" s="135"/>
      <c r="G69" s="135">
        <f>E69*F69</f>
        <v>0</v>
      </c>
    </row>
    <row r="70" spans="1:9" s="121" customFormat="1" ht="12.75">
      <c r="A70" s="133"/>
      <c r="B70" s="198" t="s">
        <v>321</v>
      </c>
      <c r="C70" s="144"/>
      <c r="D70" s="136" t="s">
        <v>18</v>
      </c>
      <c r="E70" s="184">
        <v>4</v>
      </c>
      <c r="F70" s="135"/>
      <c r="G70" s="135">
        <f>E70*F70</f>
        <v>0</v>
      </c>
    </row>
    <row r="71" spans="1:9" ht="9" customHeight="1">
      <c r="A71" s="142"/>
      <c r="B71" s="190"/>
      <c r="C71" s="140"/>
      <c r="D71" s="136"/>
      <c r="E71" s="134"/>
      <c r="F71" s="139"/>
      <c r="G71" s="139"/>
    </row>
    <row r="72" spans="1:9" s="136" customFormat="1" ht="14.25" customHeight="1">
      <c r="A72" s="142">
        <f>A68+1</f>
        <v>10</v>
      </c>
      <c r="B72" s="150" t="s">
        <v>322</v>
      </c>
      <c r="C72" s="149"/>
      <c r="E72" s="184"/>
      <c r="F72" s="145"/>
      <c r="G72" s="145"/>
    </row>
    <row r="73" spans="1:9" s="121" customFormat="1" ht="12.75">
      <c r="A73" s="133"/>
      <c r="B73" s="198" t="s">
        <v>323</v>
      </c>
      <c r="C73" s="144"/>
      <c r="D73" s="136" t="s">
        <v>18</v>
      </c>
      <c r="E73" s="184">
        <v>6</v>
      </c>
      <c r="F73" s="135"/>
      <c r="G73" s="135">
        <f>E73*F73</f>
        <v>0</v>
      </c>
    </row>
    <row r="74" spans="1:9" ht="9" customHeight="1">
      <c r="A74" s="142"/>
      <c r="B74" s="190"/>
      <c r="C74" s="140"/>
      <c r="D74" s="136"/>
      <c r="E74" s="134"/>
      <c r="F74" s="139"/>
      <c r="G74" s="135"/>
    </row>
    <row r="75" spans="1:9" s="121" customFormat="1" ht="114.75">
      <c r="A75" s="133">
        <f>A72+1</f>
        <v>11</v>
      </c>
      <c r="B75" s="200" t="s">
        <v>324</v>
      </c>
      <c r="C75" s="199"/>
      <c r="D75" s="121" t="s">
        <v>18</v>
      </c>
      <c r="E75" s="184">
        <v>6</v>
      </c>
      <c r="F75" s="135"/>
      <c r="G75" s="135">
        <f>E75*F75</f>
        <v>0</v>
      </c>
    </row>
    <row r="76" spans="1:9" ht="9" customHeight="1">
      <c r="A76" s="133"/>
      <c r="B76" s="141"/>
      <c r="C76" s="144"/>
      <c r="D76" s="121"/>
      <c r="E76" s="184"/>
      <c r="F76" s="204"/>
      <c r="G76" s="204"/>
    </row>
    <row r="77" spans="1:9" s="121" customFormat="1" ht="89.25">
      <c r="A77" s="133">
        <f>A75+1</f>
        <v>12</v>
      </c>
      <c r="B77" s="200" t="s">
        <v>325</v>
      </c>
      <c r="C77" s="199"/>
      <c r="D77" s="121" t="s">
        <v>18</v>
      </c>
      <c r="E77" s="184">
        <v>2</v>
      </c>
      <c r="F77" s="135"/>
      <c r="G77" s="135">
        <f>E77*F77</f>
        <v>0</v>
      </c>
    </row>
    <row r="78" spans="1:9" ht="9" customHeight="1">
      <c r="A78" s="142"/>
      <c r="B78" s="190"/>
      <c r="C78" s="140"/>
      <c r="D78" s="136"/>
      <c r="E78" s="184"/>
      <c r="F78" s="139"/>
      <c r="G78" s="139"/>
    </row>
    <row r="79" spans="1:9" s="121" customFormat="1" ht="39.75" customHeight="1">
      <c r="A79" s="133">
        <f>A77+1</f>
        <v>13</v>
      </c>
      <c r="B79" s="203" t="s">
        <v>326</v>
      </c>
      <c r="C79" s="199"/>
      <c r="D79" s="136"/>
      <c r="E79" s="184"/>
      <c r="F79" s="135"/>
      <c r="G79" s="135"/>
    </row>
    <row r="80" spans="1:9" s="121" customFormat="1" ht="25.5">
      <c r="A80" s="133"/>
      <c r="B80" s="203" t="s">
        <v>327</v>
      </c>
      <c r="C80" s="202"/>
      <c r="D80" s="136" t="s">
        <v>18</v>
      </c>
      <c r="E80" s="184">
        <v>3</v>
      </c>
      <c r="F80" s="135"/>
      <c r="G80" s="135">
        <f>E80*F80</f>
        <v>0</v>
      </c>
    </row>
    <row r="81" spans="1:7" s="121" customFormat="1" ht="38.25">
      <c r="A81" s="133"/>
      <c r="B81" s="203" t="s">
        <v>328</v>
      </c>
      <c r="C81" s="202"/>
      <c r="D81" s="136" t="s">
        <v>18</v>
      </c>
      <c r="E81" s="184">
        <v>1</v>
      </c>
      <c r="F81" s="135"/>
      <c r="G81" s="135">
        <f>E81*F81</f>
        <v>0</v>
      </c>
    </row>
    <row r="82" spans="1:7" s="121" customFormat="1" ht="25.5">
      <c r="A82" s="133"/>
      <c r="B82" s="203" t="s">
        <v>329</v>
      </c>
      <c r="C82" s="202"/>
      <c r="D82" s="136" t="s">
        <v>18</v>
      </c>
      <c r="E82" s="184">
        <v>0</v>
      </c>
      <c r="F82" s="135"/>
      <c r="G82" s="135">
        <f>E82*F82</f>
        <v>0</v>
      </c>
    </row>
    <row r="83" spans="1:7" s="121" customFormat="1" ht="38.25">
      <c r="A83" s="133"/>
      <c r="B83" s="203" t="s">
        <v>330</v>
      </c>
      <c r="C83" s="202"/>
      <c r="D83" s="136" t="s">
        <v>18</v>
      </c>
      <c r="E83" s="184">
        <v>0</v>
      </c>
      <c r="F83" s="135"/>
      <c r="G83" s="135">
        <f>E83*F83</f>
        <v>0</v>
      </c>
    </row>
    <row r="84" spans="1:7" s="121" customFormat="1" ht="38.25">
      <c r="A84" s="133"/>
      <c r="B84" s="203" t="s">
        <v>331</v>
      </c>
      <c r="C84" s="202"/>
      <c r="D84" s="136" t="s">
        <v>18</v>
      </c>
      <c r="E84" s="184">
        <v>6</v>
      </c>
      <c r="F84" s="135"/>
      <c r="G84" s="135">
        <f>E84*F84</f>
        <v>0</v>
      </c>
    </row>
    <row r="85" spans="1:7" ht="9" customHeight="1">
      <c r="A85" s="142"/>
      <c r="B85" s="190"/>
      <c r="C85" s="140"/>
      <c r="D85" s="136"/>
      <c r="E85" s="184"/>
      <c r="F85" s="139"/>
      <c r="G85" s="139"/>
    </row>
    <row r="86" spans="1:7" s="121" customFormat="1" ht="51.75" customHeight="1">
      <c r="A86" s="133">
        <f>A79+1</f>
        <v>14</v>
      </c>
      <c r="B86" s="203" t="s">
        <v>332</v>
      </c>
      <c r="C86" s="199"/>
      <c r="D86" s="136"/>
      <c r="E86" s="184"/>
      <c r="F86" s="135"/>
      <c r="G86" s="135"/>
    </row>
    <row r="87" spans="1:7" s="121" customFormat="1" ht="25.5">
      <c r="A87" s="133"/>
      <c r="B87" s="203" t="s">
        <v>333</v>
      </c>
      <c r="C87" s="202"/>
      <c r="D87" s="136" t="s">
        <v>18</v>
      </c>
      <c r="E87" s="184">
        <v>15</v>
      </c>
      <c r="F87" s="135"/>
      <c r="G87" s="135">
        <f>E87*F87</f>
        <v>0</v>
      </c>
    </row>
    <row r="88" spans="1:7" ht="9" customHeight="1">
      <c r="A88" s="142"/>
      <c r="B88" s="190"/>
      <c r="C88" s="140"/>
      <c r="D88" s="136"/>
      <c r="E88" s="184"/>
      <c r="F88" s="139"/>
      <c r="G88" s="139"/>
    </row>
    <row r="89" spans="1:7" s="121" customFormat="1" ht="51.75" customHeight="1">
      <c r="A89" s="133">
        <f>A86+1</f>
        <v>15</v>
      </c>
      <c r="B89" s="200" t="s">
        <v>334</v>
      </c>
      <c r="C89" s="199"/>
      <c r="D89" s="136"/>
      <c r="E89" s="184"/>
      <c r="F89" s="135"/>
      <c r="G89" s="135"/>
    </row>
    <row r="90" spans="1:7" s="121" customFormat="1" ht="12.75">
      <c r="A90" s="133"/>
      <c r="B90" s="201" t="s">
        <v>335</v>
      </c>
      <c r="C90" s="199"/>
      <c r="D90" s="136" t="s">
        <v>18</v>
      </c>
      <c r="E90" s="184">
        <v>20</v>
      </c>
      <c r="F90" s="135"/>
      <c r="G90" s="145">
        <f>E90*F90</f>
        <v>0</v>
      </c>
    </row>
    <row r="91" spans="1:7" s="121" customFormat="1" ht="12.75" hidden="1">
      <c r="A91" s="133"/>
      <c r="B91" s="201" t="s">
        <v>336</v>
      </c>
      <c r="C91" s="199"/>
      <c r="D91" s="136" t="s">
        <v>18</v>
      </c>
      <c r="E91" s="184"/>
      <c r="F91" s="135"/>
      <c r="G91" s="145">
        <f>E91*F91</f>
        <v>0</v>
      </c>
    </row>
    <row r="92" spans="1:7" s="121" customFormat="1" ht="12.75" hidden="1">
      <c r="A92" s="133"/>
      <c r="B92" s="201" t="s">
        <v>337</v>
      </c>
      <c r="C92" s="199"/>
      <c r="D92" s="136" t="s">
        <v>18</v>
      </c>
      <c r="E92" s="184"/>
      <c r="F92" s="135"/>
      <c r="G92" s="145">
        <f>E92*F92</f>
        <v>0</v>
      </c>
    </row>
    <row r="93" spans="1:7" ht="9" customHeight="1">
      <c r="A93" s="142"/>
      <c r="B93" s="190"/>
      <c r="C93" s="140"/>
      <c r="D93" s="136"/>
      <c r="E93" s="134"/>
      <c r="F93" s="139"/>
      <c r="G93" s="139"/>
    </row>
    <row r="94" spans="1:7" s="121" customFormat="1" ht="38.25">
      <c r="A94" s="133">
        <f>A89+1</f>
        <v>16</v>
      </c>
      <c r="B94" s="200" t="s">
        <v>338</v>
      </c>
      <c r="C94" s="199"/>
      <c r="D94" s="136" t="s">
        <v>18</v>
      </c>
      <c r="E94" s="184">
        <v>3</v>
      </c>
      <c r="F94" s="135"/>
      <c r="G94" s="135">
        <f>E94*F94</f>
        <v>0</v>
      </c>
    </row>
    <row r="95" spans="1:7" ht="9" customHeight="1">
      <c r="A95" s="142"/>
      <c r="B95" s="190"/>
      <c r="C95" s="140"/>
      <c r="D95" s="136"/>
      <c r="E95" s="184"/>
      <c r="F95" s="139"/>
      <c r="G95" s="139"/>
    </row>
    <row r="96" spans="1:7" ht="25.5">
      <c r="A96" s="142">
        <f>A94+1</f>
        <v>17</v>
      </c>
      <c r="B96" s="198" t="s">
        <v>446</v>
      </c>
      <c r="C96" s="144"/>
      <c r="D96" s="136" t="s">
        <v>18</v>
      </c>
      <c r="E96" s="184">
        <v>4</v>
      </c>
      <c r="F96" s="135"/>
      <c r="G96" s="145">
        <f>E96*F96</f>
        <v>0</v>
      </c>
    </row>
    <row r="97" spans="1:9" ht="9" customHeight="1">
      <c r="A97" s="142"/>
      <c r="B97" s="141"/>
      <c r="C97" s="144"/>
      <c r="D97" s="136"/>
      <c r="E97" s="184"/>
      <c r="F97" s="139"/>
      <c r="G97" s="139"/>
    </row>
    <row r="98" spans="1:9" ht="25.5">
      <c r="A98" s="133">
        <f>A96+1</f>
        <v>18</v>
      </c>
      <c r="B98" s="198" t="s">
        <v>445</v>
      </c>
      <c r="C98" s="144"/>
      <c r="D98" s="136" t="s">
        <v>18</v>
      </c>
      <c r="E98" s="134">
        <v>3</v>
      </c>
      <c r="F98" s="135"/>
      <c r="G98" s="139">
        <f>E98*F98</f>
        <v>0</v>
      </c>
    </row>
    <row r="99" spans="1:9" ht="9" customHeight="1">
      <c r="A99" s="142"/>
      <c r="B99" s="141"/>
      <c r="C99" s="144"/>
      <c r="D99" s="136"/>
      <c r="E99" s="184"/>
      <c r="F99" s="139"/>
      <c r="G99" s="139"/>
    </row>
    <row r="100" spans="1:9" ht="25.5">
      <c r="A100" s="133">
        <f>A98+1</f>
        <v>19</v>
      </c>
      <c r="B100" s="197" t="s">
        <v>339</v>
      </c>
      <c r="C100" s="149"/>
      <c r="D100" s="136" t="s">
        <v>340</v>
      </c>
      <c r="E100" s="143">
        <v>5</v>
      </c>
      <c r="F100" s="139"/>
      <c r="G100" s="139">
        <f>ROUND(E100/100*SUM(G13:G98),0)</f>
        <v>0</v>
      </c>
    </row>
    <row r="101" spans="1:9" ht="9" customHeight="1">
      <c r="A101" s="142"/>
      <c r="B101" s="190"/>
      <c r="C101" s="140"/>
      <c r="D101" s="136"/>
      <c r="E101" s="134"/>
      <c r="F101" s="196"/>
      <c r="G101" s="195"/>
    </row>
    <row r="102" spans="1:9" s="143" customFormat="1" ht="25.5">
      <c r="A102" s="133">
        <f>A100+1</f>
        <v>20</v>
      </c>
      <c r="B102" s="193" t="s">
        <v>341</v>
      </c>
      <c r="C102" s="192"/>
      <c r="D102" s="136" t="s">
        <v>27</v>
      </c>
      <c r="E102" s="184">
        <v>1</v>
      </c>
      <c r="F102" s="135"/>
      <c r="G102" s="135">
        <f>E102*F102</f>
        <v>0</v>
      </c>
    </row>
    <row r="103" spans="1:9" ht="9" customHeight="1">
      <c r="A103" s="133"/>
      <c r="B103" s="190"/>
      <c r="C103" s="140"/>
      <c r="D103" s="136"/>
      <c r="E103" s="184"/>
      <c r="F103" s="139"/>
      <c r="G103" s="139"/>
    </row>
    <row r="104" spans="1:9" s="143" customFormat="1" ht="42.75" customHeight="1">
      <c r="A104" s="133">
        <f>A102+1</f>
        <v>21</v>
      </c>
      <c r="B104" s="193" t="s">
        <v>342</v>
      </c>
      <c r="C104" s="192"/>
      <c r="D104" s="136" t="s">
        <v>27</v>
      </c>
      <c r="E104" s="184">
        <v>2</v>
      </c>
      <c r="F104" s="135"/>
      <c r="G104" s="145">
        <f>E104*F104</f>
        <v>0</v>
      </c>
    </row>
    <row r="105" spans="1:9" ht="9" customHeight="1">
      <c r="A105" s="142"/>
      <c r="B105" s="190"/>
      <c r="C105" s="140"/>
      <c r="D105" s="136"/>
      <c r="E105" s="184"/>
      <c r="F105" s="139"/>
      <c r="G105" s="139"/>
    </row>
    <row r="106" spans="1:9" s="143" customFormat="1" ht="25.5">
      <c r="A106" s="133">
        <f>A104+1</f>
        <v>22</v>
      </c>
      <c r="B106" s="194" t="s">
        <v>343</v>
      </c>
      <c r="C106" s="192"/>
      <c r="D106" s="136" t="s">
        <v>27</v>
      </c>
      <c r="E106" s="184">
        <v>1</v>
      </c>
      <c r="F106" s="135"/>
      <c r="G106" s="145">
        <f>E106*F106</f>
        <v>0</v>
      </c>
    </row>
    <row r="107" spans="1:9" ht="9" customHeight="1">
      <c r="A107" s="142"/>
      <c r="B107" s="190"/>
      <c r="C107" s="140"/>
      <c r="D107" s="136"/>
      <c r="E107" s="184"/>
      <c r="F107" s="139"/>
      <c r="G107" s="139"/>
    </row>
    <row r="108" spans="1:9" s="143" customFormat="1" ht="27" customHeight="1">
      <c r="A108" s="142">
        <f>A106+1</f>
        <v>23</v>
      </c>
      <c r="B108" s="193" t="s">
        <v>344</v>
      </c>
      <c r="C108" s="192"/>
      <c r="D108" s="191" t="s">
        <v>27</v>
      </c>
      <c r="E108" s="184">
        <v>1</v>
      </c>
      <c r="F108" s="135"/>
      <c r="G108" s="135">
        <f>E108*F108</f>
        <v>0</v>
      </c>
      <c r="H108" s="135"/>
      <c r="I108" s="135"/>
    </row>
    <row r="109" spans="1:9" ht="9" customHeight="1">
      <c r="A109" s="142"/>
      <c r="B109" s="190"/>
      <c r="C109" s="140"/>
      <c r="D109" s="136"/>
      <c r="E109" s="184"/>
      <c r="F109" s="139"/>
      <c r="G109" s="139"/>
    </row>
    <row r="110" spans="1:9" ht="40.5" customHeight="1">
      <c r="A110" s="142">
        <f>A108+1</f>
        <v>24</v>
      </c>
      <c r="B110" s="189" t="s">
        <v>345</v>
      </c>
      <c r="C110" s="137"/>
      <c r="D110" s="136" t="s">
        <v>18</v>
      </c>
      <c r="E110" s="184">
        <v>1</v>
      </c>
      <c r="F110" s="135"/>
      <c r="G110" s="139">
        <f>E110*F110</f>
        <v>0</v>
      </c>
      <c r="H110" s="134"/>
    </row>
    <row r="111" spans="1:9" ht="9" customHeight="1">
      <c r="A111" s="142"/>
      <c r="B111" s="190"/>
      <c r="C111" s="140"/>
      <c r="D111" s="136"/>
      <c r="E111" s="184"/>
      <c r="F111" s="139"/>
      <c r="G111" s="139"/>
    </row>
    <row r="112" spans="1:9" ht="27.75" customHeight="1">
      <c r="A112" s="133">
        <f>A110+1</f>
        <v>25</v>
      </c>
      <c r="B112" s="189" t="s">
        <v>346</v>
      </c>
      <c r="C112" s="137"/>
      <c r="D112" s="136" t="s">
        <v>18</v>
      </c>
      <c r="E112" s="184">
        <v>1</v>
      </c>
      <c r="F112" s="135"/>
      <c r="G112" s="139">
        <f>E112*F112</f>
        <v>0</v>
      </c>
      <c r="H112" s="134"/>
    </row>
    <row r="113" spans="1:8" s="136" customFormat="1" ht="12.75">
      <c r="B113" s="150"/>
      <c r="C113" s="149"/>
      <c r="E113" s="184"/>
    </row>
    <row r="114" spans="1:8" ht="15" thickBot="1">
      <c r="A114" s="125" t="s">
        <v>347</v>
      </c>
      <c r="B114" s="188"/>
      <c r="C114" s="187"/>
      <c r="D114" s="186"/>
      <c r="E114" s="185"/>
      <c r="F114" s="185"/>
      <c r="G114" s="124">
        <f>ROUND(SUM(G13:G112),0)</f>
        <v>0</v>
      </c>
      <c r="H114" s="151"/>
    </row>
    <row r="115" spans="1:8">
      <c r="A115" s="136"/>
      <c r="B115" s="150"/>
      <c r="C115" s="149"/>
      <c r="D115" s="136"/>
      <c r="E115" s="184"/>
      <c r="F115" s="136"/>
      <c r="G115" s="136"/>
    </row>
    <row r="116" spans="1:8">
      <c r="A116" s="136"/>
      <c r="B116" s="150"/>
      <c r="C116" s="149"/>
      <c r="D116" s="136"/>
      <c r="E116" s="184"/>
      <c r="F116" s="136"/>
      <c r="G116" s="136"/>
      <c r="H116" s="136"/>
    </row>
    <row r="117" spans="1:8" s="122" customFormat="1">
      <c r="B117" s="182"/>
      <c r="C117" s="181"/>
      <c r="D117" s="183"/>
    </row>
    <row r="118" spans="1:8" s="122" customFormat="1">
      <c r="B118" s="182"/>
      <c r="C118" s="181"/>
      <c r="D118" s="183"/>
    </row>
    <row r="119" spans="1:8" s="122" customFormat="1">
      <c r="B119" s="182"/>
      <c r="C119" s="181"/>
      <c r="D119" s="183"/>
    </row>
    <row r="120" spans="1:8" s="122" customFormat="1">
      <c r="B120" s="182"/>
      <c r="C120" s="181"/>
    </row>
    <row r="121" spans="1:8" s="122" customFormat="1">
      <c r="B121" s="182"/>
      <c r="C121" s="181"/>
    </row>
    <row r="122" spans="1:8">
      <c r="A122" s="136"/>
      <c r="B122" s="150"/>
      <c r="C122" s="149"/>
      <c r="D122" s="136"/>
      <c r="E122" s="143"/>
      <c r="F122" s="136"/>
      <c r="G122" s="136"/>
    </row>
    <row r="123" spans="1:8">
      <c r="A123" s="136"/>
      <c r="B123" s="150"/>
      <c r="C123" s="149"/>
      <c r="D123" s="136"/>
      <c r="E123" s="143"/>
      <c r="F123" s="136"/>
      <c r="G123" s="136"/>
    </row>
    <row r="124" spans="1:8">
      <c r="A124" s="136"/>
      <c r="B124" s="150"/>
      <c r="C124" s="149"/>
      <c r="D124" s="136"/>
      <c r="E124" s="143"/>
      <c r="F124" s="136"/>
      <c r="G124" s="136"/>
    </row>
    <row r="125" spans="1:8">
      <c r="A125" s="136"/>
      <c r="B125" s="150"/>
      <c r="C125" s="149"/>
      <c r="D125" s="136"/>
      <c r="E125" s="143"/>
      <c r="F125" s="136"/>
      <c r="G125" s="136"/>
    </row>
    <row r="126" spans="1:8">
      <c r="A126" s="136"/>
      <c r="B126" s="150"/>
      <c r="C126" s="149"/>
      <c r="D126" s="136"/>
      <c r="E126" s="143"/>
      <c r="F126" s="136"/>
      <c r="G126" s="136"/>
    </row>
    <row r="127" spans="1:8">
      <c r="A127" s="136"/>
      <c r="B127" s="150"/>
      <c r="C127" s="149"/>
      <c r="D127" s="136"/>
      <c r="E127" s="143"/>
      <c r="F127" s="136"/>
      <c r="G127" s="136"/>
    </row>
    <row r="128" spans="1:8">
      <c r="A128" s="136"/>
      <c r="B128" s="150"/>
      <c r="C128" s="149"/>
      <c r="D128" s="136"/>
      <c r="E128" s="143"/>
      <c r="F128" s="136"/>
      <c r="G128" s="136"/>
    </row>
    <row r="129" spans="1:7">
      <c r="A129" s="136"/>
      <c r="B129" s="150"/>
      <c r="C129" s="149"/>
      <c r="D129" s="136"/>
      <c r="E129" s="143"/>
      <c r="F129" s="136"/>
      <c r="G129" s="136"/>
    </row>
    <row r="130" spans="1:7">
      <c r="A130" s="136"/>
      <c r="B130" s="150"/>
      <c r="C130" s="149"/>
      <c r="D130" s="136"/>
      <c r="E130" s="143"/>
      <c r="F130" s="136"/>
      <c r="G130" s="136"/>
    </row>
    <row r="131" spans="1:7">
      <c r="A131" s="136"/>
      <c r="B131" s="150"/>
      <c r="C131" s="149"/>
      <c r="D131" s="136"/>
      <c r="E131" s="143"/>
      <c r="F131" s="136"/>
      <c r="G131" s="136"/>
    </row>
    <row r="132" spans="1:7">
      <c r="A132" s="136"/>
      <c r="B132" s="150"/>
      <c r="C132" s="149"/>
      <c r="D132" s="136"/>
      <c r="E132" s="143"/>
      <c r="F132" s="136"/>
      <c r="G132" s="136"/>
    </row>
    <row r="133" spans="1:7">
      <c r="A133" s="136"/>
      <c r="B133" s="150"/>
      <c r="C133" s="149"/>
      <c r="D133" s="136"/>
      <c r="E133" s="143"/>
      <c r="F133" s="136"/>
      <c r="G133" s="136"/>
    </row>
    <row r="134" spans="1:7">
      <c r="A134" s="136"/>
      <c r="B134" s="150"/>
      <c r="C134" s="149"/>
      <c r="D134" s="136"/>
      <c r="E134" s="143"/>
      <c r="F134" s="136"/>
      <c r="G134" s="136"/>
    </row>
    <row r="135" spans="1:7">
      <c r="A135" s="136"/>
      <c r="B135" s="150"/>
      <c r="C135" s="149"/>
      <c r="D135" s="136"/>
      <c r="E135" s="143"/>
      <c r="F135" s="136"/>
      <c r="G135" s="136"/>
    </row>
    <row r="136" spans="1:7">
      <c r="A136" s="136"/>
      <c r="B136" s="150"/>
      <c r="C136" s="149"/>
      <c r="D136" s="136"/>
      <c r="E136" s="143"/>
      <c r="F136" s="136"/>
      <c r="G136" s="136"/>
    </row>
    <row r="137" spans="1:7">
      <c r="A137" s="136"/>
      <c r="B137" s="150"/>
      <c r="C137" s="149"/>
      <c r="D137" s="136"/>
      <c r="E137" s="143"/>
      <c r="F137" s="136"/>
      <c r="G137" s="136"/>
    </row>
    <row r="138" spans="1:7">
      <c r="A138" s="136"/>
      <c r="B138" s="150"/>
      <c r="C138" s="149"/>
      <c r="D138" s="136"/>
      <c r="E138" s="143"/>
      <c r="F138" s="136"/>
      <c r="G138" s="136"/>
    </row>
    <row r="139" spans="1:7">
      <c r="A139" s="136"/>
      <c r="B139" s="150"/>
      <c r="C139" s="149"/>
      <c r="D139" s="136"/>
      <c r="E139" s="143"/>
      <c r="F139" s="136"/>
      <c r="G139" s="136"/>
    </row>
    <row r="140" spans="1:7">
      <c r="A140" s="136"/>
      <c r="B140" s="150"/>
      <c r="C140" s="149"/>
      <c r="D140" s="136"/>
      <c r="E140" s="143"/>
      <c r="F140" s="136"/>
      <c r="G140" s="136"/>
    </row>
    <row r="141" spans="1:7">
      <c r="A141" s="136"/>
      <c r="B141" s="150"/>
      <c r="C141" s="149"/>
      <c r="D141" s="136"/>
      <c r="E141" s="143"/>
      <c r="F141" s="136"/>
      <c r="G141" s="136"/>
    </row>
    <row r="142" spans="1:7">
      <c r="A142" s="136"/>
      <c r="B142" s="150"/>
      <c r="C142" s="149"/>
      <c r="D142" s="136"/>
      <c r="E142" s="143"/>
      <c r="F142" s="136"/>
      <c r="G142" s="136"/>
    </row>
    <row r="143" spans="1:7">
      <c r="A143" s="136"/>
      <c r="B143" s="150"/>
      <c r="C143" s="149"/>
      <c r="D143" s="136"/>
      <c r="E143" s="143"/>
      <c r="F143" s="136"/>
      <c r="G143" s="136"/>
    </row>
    <row r="144" spans="1:7">
      <c r="A144" s="136"/>
      <c r="B144" s="150"/>
      <c r="C144" s="149"/>
      <c r="D144" s="136"/>
      <c r="E144" s="143"/>
      <c r="F144" s="136"/>
      <c r="G144" s="136"/>
    </row>
    <row r="145" spans="1:7">
      <c r="A145" s="136"/>
      <c r="B145" s="150"/>
      <c r="C145" s="149"/>
      <c r="D145" s="136"/>
      <c r="E145" s="143"/>
      <c r="F145" s="136"/>
      <c r="G145" s="136"/>
    </row>
    <row r="146" spans="1:7">
      <c r="A146" s="136"/>
      <c r="B146" s="150"/>
      <c r="C146" s="149"/>
      <c r="D146" s="136"/>
      <c r="E146" s="143"/>
      <c r="F146" s="136"/>
      <c r="G146" s="136"/>
    </row>
    <row r="147" spans="1:7">
      <c r="A147" s="136"/>
      <c r="B147" s="150"/>
      <c r="C147" s="149"/>
      <c r="D147" s="136"/>
      <c r="E147" s="143"/>
      <c r="F147" s="136"/>
      <c r="G147" s="136"/>
    </row>
    <row r="148" spans="1:7">
      <c r="A148" s="136"/>
      <c r="B148" s="150"/>
      <c r="C148" s="149"/>
      <c r="D148" s="136"/>
      <c r="E148" s="143"/>
      <c r="F148" s="136"/>
      <c r="G148" s="136"/>
    </row>
    <row r="149" spans="1:7">
      <c r="A149" s="136"/>
      <c r="B149" s="150"/>
      <c r="C149" s="149"/>
      <c r="D149" s="136"/>
      <c r="E149" s="143"/>
      <c r="F149" s="136"/>
      <c r="G149" s="136"/>
    </row>
    <row r="150" spans="1:7">
      <c r="A150" s="136"/>
      <c r="B150" s="150"/>
      <c r="C150" s="149"/>
      <c r="D150" s="136"/>
      <c r="E150" s="143"/>
      <c r="F150" s="136"/>
      <c r="G150" s="136"/>
    </row>
    <row r="151" spans="1:7">
      <c r="A151" s="136"/>
      <c r="B151" s="150"/>
      <c r="C151" s="149"/>
      <c r="D151" s="136"/>
      <c r="E151" s="143"/>
      <c r="F151" s="136"/>
      <c r="G151" s="136"/>
    </row>
    <row r="152" spans="1:7">
      <c r="A152" s="136"/>
      <c r="B152" s="150"/>
      <c r="C152" s="149"/>
      <c r="D152" s="136"/>
      <c r="E152" s="143"/>
      <c r="F152" s="136"/>
      <c r="G152" s="136"/>
    </row>
    <row r="153" spans="1:7">
      <c r="A153" s="136"/>
      <c r="B153" s="150"/>
      <c r="C153" s="149"/>
      <c r="D153" s="136"/>
      <c r="E153" s="143"/>
      <c r="F153" s="136"/>
      <c r="G153" s="136"/>
    </row>
    <row r="154" spans="1:7">
      <c r="A154" s="136"/>
      <c r="B154" s="150"/>
      <c r="C154" s="149"/>
      <c r="D154" s="136"/>
      <c r="E154" s="143"/>
      <c r="F154" s="136"/>
      <c r="G154" s="136"/>
    </row>
    <row r="155" spans="1:7">
      <c r="A155" s="136"/>
      <c r="B155" s="150"/>
      <c r="C155" s="149"/>
      <c r="D155" s="136"/>
      <c r="E155" s="143"/>
      <c r="F155" s="136"/>
      <c r="G155" s="136"/>
    </row>
    <row r="156" spans="1:7">
      <c r="A156" s="136"/>
      <c r="B156" s="150"/>
      <c r="C156" s="149"/>
      <c r="D156" s="136"/>
      <c r="E156" s="143"/>
      <c r="F156" s="136"/>
      <c r="G156" s="136"/>
    </row>
    <row r="157" spans="1:7">
      <c r="A157" s="136"/>
      <c r="B157" s="150"/>
      <c r="C157" s="149"/>
      <c r="D157" s="136"/>
      <c r="E157" s="143"/>
      <c r="F157" s="136"/>
      <c r="G157" s="136"/>
    </row>
    <row r="158" spans="1:7">
      <c r="A158" s="136"/>
      <c r="B158" s="150"/>
      <c r="C158" s="149"/>
      <c r="D158" s="136"/>
      <c r="E158" s="143"/>
      <c r="F158" s="136"/>
      <c r="G158" s="136"/>
    </row>
    <row r="159" spans="1:7">
      <c r="A159" s="136"/>
      <c r="B159" s="150"/>
      <c r="C159" s="149"/>
      <c r="D159" s="136"/>
      <c r="E159" s="143"/>
      <c r="F159" s="136"/>
      <c r="G159" s="136"/>
    </row>
    <row r="160" spans="1:7">
      <c r="A160" s="136"/>
      <c r="B160" s="150"/>
      <c r="C160" s="149"/>
      <c r="D160" s="136"/>
      <c r="E160" s="143"/>
      <c r="F160" s="136"/>
      <c r="G160" s="136"/>
    </row>
    <row r="161" spans="1:7">
      <c r="A161" s="136"/>
      <c r="B161" s="150"/>
      <c r="C161" s="149"/>
      <c r="D161" s="136"/>
      <c r="E161" s="143"/>
      <c r="F161" s="136"/>
      <c r="G161" s="136"/>
    </row>
    <row r="162" spans="1:7">
      <c r="A162" s="136"/>
      <c r="B162" s="150"/>
      <c r="C162" s="149"/>
      <c r="D162" s="136"/>
      <c r="E162" s="143"/>
      <c r="F162" s="136"/>
      <c r="G162" s="136"/>
    </row>
    <row r="163" spans="1:7">
      <c r="A163" s="136"/>
      <c r="B163" s="150"/>
      <c r="C163" s="149"/>
      <c r="D163" s="136"/>
      <c r="E163" s="143"/>
      <c r="F163" s="136"/>
      <c r="G163" s="136"/>
    </row>
    <row r="164" spans="1:7">
      <c r="A164" s="136"/>
      <c r="B164" s="150"/>
      <c r="C164" s="149"/>
      <c r="D164" s="136"/>
      <c r="E164" s="143"/>
      <c r="F164" s="136"/>
      <c r="G164" s="136"/>
    </row>
    <row r="165" spans="1:7">
      <c r="A165" s="136"/>
      <c r="B165" s="150"/>
      <c r="C165" s="149"/>
      <c r="D165" s="136"/>
      <c r="E165" s="143"/>
      <c r="F165" s="136"/>
      <c r="G165" s="136"/>
    </row>
    <row r="166" spans="1:7">
      <c r="A166" s="136"/>
      <c r="B166" s="150"/>
      <c r="C166" s="149"/>
      <c r="D166" s="136"/>
      <c r="E166" s="143"/>
      <c r="F166" s="136"/>
      <c r="G166" s="136"/>
    </row>
    <row r="167" spans="1:7">
      <c r="A167" s="136"/>
      <c r="B167" s="150"/>
      <c r="C167" s="149"/>
      <c r="D167" s="136"/>
      <c r="E167" s="143"/>
      <c r="F167" s="136"/>
      <c r="G167" s="136"/>
    </row>
    <row r="168" spans="1:7">
      <c r="A168" s="136"/>
      <c r="B168" s="150"/>
      <c r="C168" s="149"/>
      <c r="D168" s="136"/>
      <c r="E168" s="143"/>
      <c r="F168" s="136"/>
      <c r="G168" s="136"/>
    </row>
    <row r="169" spans="1:7">
      <c r="A169" s="136"/>
      <c r="B169" s="150"/>
      <c r="C169" s="149"/>
      <c r="D169" s="136"/>
      <c r="E169" s="143"/>
      <c r="F169" s="136"/>
      <c r="G169" s="136"/>
    </row>
    <row r="170" spans="1:7">
      <c r="A170" s="136"/>
      <c r="B170" s="150"/>
      <c r="C170" s="149"/>
      <c r="D170" s="136"/>
      <c r="E170" s="143"/>
      <c r="F170" s="136"/>
      <c r="G170" s="136"/>
    </row>
    <row r="171" spans="1:7">
      <c r="A171" s="136"/>
      <c r="B171" s="150"/>
      <c r="C171" s="149"/>
      <c r="D171" s="136"/>
      <c r="E171" s="143"/>
      <c r="F171" s="136"/>
      <c r="G171" s="136"/>
    </row>
    <row r="172" spans="1:7">
      <c r="A172" s="136"/>
      <c r="B172" s="150"/>
      <c r="C172" s="149"/>
      <c r="D172" s="136"/>
      <c r="E172" s="143"/>
      <c r="F172" s="136"/>
      <c r="G172" s="136"/>
    </row>
    <row r="173" spans="1:7">
      <c r="A173" s="136"/>
      <c r="B173" s="150"/>
      <c r="C173" s="149"/>
      <c r="D173" s="136"/>
      <c r="E173" s="143"/>
      <c r="F173" s="136"/>
      <c r="G173" s="136"/>
    </row>
    <row r="174" spans="1:7">
      <c r="A174" s="136"/>
      <c r="B174" s="150"/>
      <c r="C174" s="149"/>
      <c r="D174" s="136"/>
      <c r="E174" s="143"/>
      <c r="F174" s="136"/>
      <c r="G174" s="136"/>
    </row>
    <row r="175" spans="1:7">
      <c r="A175" s="136"/>
      <c r="B175" s="150"/>
      <c r="C175" s="149"/>
      <c r="D175" s="136"/>
      <c r="E175" s="143"/>
      <c r="F175" s="136"/>
      <c r="G175" s="136"/>
    </row>
    <row r="176" spans="1:7">
      <c r="A176" s="136"/>
      <c r="B176" s="150"/>
      <c r="C176" s="149"/>
      <c r="D176" s="136"/>
      <c r="E176" s="143"/>
      <c r="F176" s="136"/>
      <c r="G176" s="136"/>
    </row>
    <row r="177" spans="1:7">
      <c r="A177" s="136"/>
      <c r="B177" s="150"/>
      <c r="C177" s="149"/>
      <c r="D177" s="136"/>
      <c r="E177" s="143"/>
      <c r="F177" s="136"/>
      <c r="G177" s="136"/>
    </row>
    <row r="178" spans="1:7">
      <c r="A178" s="136"/>
      <c r="B178" s="150"/>
      <c r="C178" s="149"/>
      <c r="D178" s="136"/>
      <c r="E178" s="143"/>
      <c r="F178" s="136"/>
      <c r="G178" s="136"/>
    </row>
    <row r="179" spans="1:7">
      <c r="A179" s="136"/>
      <c r="B179" s="150"/>
      <c r="C179" s="149"/>
      <c r="D179" s="136"/>
      <c r="E179" s="143"/>
      <c r="F179" s="136"/>
      <c r="G179" s="136"/>
    </row>
    <row r="180" spans="1:7">
      <c r="A180" s="136"/>
      <c r="B180" s="150"/>
      <c r="C180" s="149"/>
      <c r="D180" s="136"/>
      <c r="E180" s="143"/>
      <c r="F180" s="136"/>
      <c r="G180" s="136"/>
    </row>
    <row r="181" spans="1:7">
      <c r="E181" s="143"/>
    </row>
    <row r="182" spans="1:7">
      <c r="E182" s="143"/>
    </row>
    <row r="183" spans="1:7">
      <c r="E183" s="143"/>
    </row>
    <row r="184" spans="1:7">
      <c r="E184" s="143"/>
    </row>
    <row r="185" spans="1:7">
      <c r="E185" s="143"/>
    </row>
    <row r="186" spans="1:7">
      <c r="E186" s="143"/>
    </row>
    <row r="187" spans="1:7">
      <c r="E187" s="143"/>
    </row>
    <row r="188" spans="1:7">
      <c r="E188" s="143"/>
    </row>
    <row r="189" spans="1:7">
      <c r="E189" s="143"/>
    </row>
    <row r="190" spans="1:7">
      <c r="E190" s="143"/>
    </row>
    <row r="191" spans="1:7">
      <c r="E191" s="143"/>
    </row>
    <row r="192" spans="1:7">
      <c r="E192" s="143"/>
    </row>
    <row r="193" spans="5:5" s="118" customFormat="1">
      <c r="E193" s="143"/>
    </row>
    <row r="194" spans="5:5" s="118" customFormat="1">
      <c r="E194" s="143"/>
    </row>
    <row r="195" spans="5:5" s="118" customFormat="1">
      <c r="E195" s="143"/>
    </row>
    <row r="196" spans="5:5" s="118" customFormat="1">
      <c r="E196" s="143"/>
    </row>
    <row r="197" spans="5:5" s="118" customFormat="1">
      <c r="E197" s="143"/>
    </row>
    <row r="198" spans="5:5" s="118" customFormat="1">
      <c r="E198" s="143"/>
    </row>
    <row r="199" spans="5:5" s="118" customFormat="1">
      <c r="E199" s="143"/>
    </row>
    <row r="200" spans="5:5" s="118" customFormat="1">
      <c r="E200" s="143"/>
    </row>
    <row r="201" spans="5:5" s="118" customFormat="1">
      <c r="E201" s="143"/>
    </row>
    <row r="202" spans="5:5" s="118" customFormat="1">
      <c r="E202" s="143"/>
    </row>
    <row r="203" spans="5:5" s="118" customFormat="1">
      <c r="E203" s="143"/>
    </row>
    <row r="204" spans="5:5" s="118" customFormat="1">
      <c r="E204" s="143"/>
    </row>
    <row r="205" spans="5:5" s="118" customFormat="1">
      <c r="E205" s="143"/>
    </row>
    <row r="206" spans="5:5" s="118" customFormat="1">
      <c r="E206" s="143"/>
    </row>
  </sheetData>
  <pageMargins left="1.1023622047244095" right="0.51181102362204722" top="0.78740157480314965" bottom="0.51181102362204722" header="0" footer="0.51181102362204722"/>
  <pageSetup paperSize="9" scale="96" orientation="portrait" r:id="rId1"/>
  <headerFooter>
    <oddHeader>&amp;L&amp;"-,Običajno"&amp;8 
____________________________________________________________________________________________________________________________
&amp;R&amp;P</oddHeader>
  </headerFooter>
</worksheet>
</file>

<file path=xl/worksheets/sheet7.xml><?xml version="1.0" encoding="utf-8"?>
<worksheet xmlns="http://schemas.openxmlformats.org/spreadsheetml/2006/main" xmlns:r="http://schemas.openxmlformats.org/officeDocument/2006/relationships">
  <sheetPr>
    <tabColor rgb="FFFF0000"/>
  </sheetPr>
  <dimension ref="A1:IC31"/>
  <sheetViews>
    <sheetView view="pageBreakPreview" topLeftCell="A6" zoomScale="70" zoomScaleNormal="100" zoomScaleSheetLayoutView="70" zoomScalePageLayoutView="150" workbookViewId="0">
      <selection activeCell="G13" sqref="B1:G13"/>
    </sheetView>
  </sheetViews>
  <sheetFormatPr defaultRowHeight="14.25"/>
  <cols>
    <col min="1" max="1" width="5.7109375" style="118" customWidth="1"/>
    <col min="2" max="2" width="43.140625" style="120" customWidth="1"/>
    <col min="3" max="3" width="0.85546875" style="119" customWidth="1"/>
    <col min="4" max="4" width="6.28515625" style="118" customWidth="1"/>
    <col min="5" max="5" width="8.7109375" style="118" customWidth="1"/>
    <col min="6" max="6" width="12.7109375" style="118" customWidth="1"/>
    <col min="7" max="7" width="12.5703125" style="118" customWidth="1"/>
    <col min="8" max="16384" width="9.140625" style="118"/>
  </cols>
  <sheetData>
    <row r="1" spans="1:237" s="236" customFormat="1">
      <c r="A1" s="240" t="s">
        <v>348</v>
      </c>
      <c r="B1" s="179"/>
      <c r="C1" s="178"/>
      <c r="D1" s="239"/>
      <c r="E1" s="238"/>
      <c r="F1" s="238"/>
      <c r="G1" s="237"/>
    </row>
    <row r="2" spans="1:237" s="158" customFormat="1">
      <c r="A2" s="174"/>
      <c r="B2" s="173"/>
      <c r="C2" s="172"/>
      <c r="D2" s="171"/>
      <c r="E2" s="170"/>
      <c r="F2" s="170"/>
      <c r="G2" s="169"/>
    </row>
    <row r="3" spans="1:237" s="165" customFormat="1" ht="12.75">
      <c r="B3" s="168" t="s">
        <v>283</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row>
    <row r="4" spans="1:237" s="165" customFormat="1" ht="12.75">
      <c r="B4" s="166" t="s">
        <v>284</v>
      </c>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row>
    <row r="5" spans="1:237" s="165" customFormat="1" ht="12.75">
      <c r="B5" s="166" t="s">
        <v>349</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row>
    <row r="6" spans="1:237" s="165" customFormat="1" ht="12.75">
      <c r="B6" s="166" t="s">
        <v>350</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row>
    <row r="7" spans="1:237" s="165" customFormat="1" ht="12.75">
      <c r="B7" s="167" t="s">
        <v>287</v>
      </c>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row>
    <row r="8" spans="1:237" s="165" customFormat="1" ht="12.75">
      <c r="B8" s="167" t="s">
        <v>288</v>
      </c>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166"/>
      <c r="HB8" s="166"/>
      <c r="HC8" s="166"/>
      <c r="HD8" s="166"/>
      <c r="HE8" s="166"/>
      <c r="HF8" s="166"/>
      <c r="HG8" s="166"/>
      <c r="HH8" s="166"/>
      <c r="HI8" s="166"/>
      <c r="HJ8" s="166"/>
      <c r="HK8" s="166"/>
      <c r="HL8" s="166"/>
      <c r="HM8" s="166"/>
      <c r="HN8" s="166"/>
      <c r="HO8" s="166"/>
      <c r="HP8" s="166"/>
      <c r="HQ8" s="166"/>
      <c r="HR8" s="166"/>
      <c r="HS8" s="166"/>
      <c r="HT8" s="166"/>
      <c r="HU8" s="166"/>
      <c r="HV8" s="166"/>
      <c r="HW8" s="166"/>
      <c r="HX8" s="166"/>
      <c r="HY8" s="166"/>
      <c r="HZ8" s="166"/>
      <c r="IA8" s="166"/>
      <c r="IB8" s="166"/>
      <c r="IC8" s="166"/>
    </row>
    <row r="9" spans="1:237" s="158" customFormat="1" ht="15" thickBot="1">
      <c r="A9" s="164"/>
      <c r="B9" s="163"/>
      <c r="C9" s="162"/>
      <c r="D9" s="161"/>
      <c r="E9" s="160"/>
      <c r="F9" s="160"/>
      <c r="G9" s="159"/>
    </row>
    <row r="10" spans="1:237" s="151" customFormat="1" ht="12.75">
      <c r="A10" s="235" t="s">
        <v>289</v>
      </c>
      <c r="B10" s="234" t="s">
        <v>69</v>
      </c>
      <c r="C10" s="233"/>
      <c r="D10" s="232" t="s">
        <v>290</v>
      </c>
      <c r="E10" s="231" t="s">
        <v>291</v>
      </c>
      <c r="F10" s="231" t="s">
        <v>292</v>
      </c>
      <c r="G10" s="230" t="s">
        <v>293</v>
      </c>
    </row>
    <row r="11" spans="1:237" ht="6.75" customHeight="1">
      <c r="A11" s="136"/>
      <c r="B11" s="150"/>
      <c r="C11" s="149"/>
      <c r="D11" s="136"/>
      <c r="E11" s="136"/>
      <c r="F11" s="136"/>
      <c r="G11" s="136"/>
    </row>
    <row r="12" spans="1:237" s="134" customFormat="1" ht="78.75" customHeight="1">
      <c r="A12" s="133">
        <v>1</v>
      </c>
      <c r="B12" s="193" t="s">
        <v>479</v>
      </c>
      <c r="C12" s="261"/>
      <c r="D12" s="264"/>
      <c r="E12" s="263"/>
      <c r="F12" s="262"/>
      <c r="G12" s="139"/>
    </row>
    <row r="13" spans="1:237" s="134" customFormat="1" ht="38.25">
      <c r="A13" s="211"/>
      <c r="B13" s="210" t="s">
        <v>351</v>
      </c>
      <c r="C13" s="261"/>
      <c r="D13" s="254">
        <v>1</v>
      </c>
      <c r="E13" s="253"/>
      <c r="G13" s="139"/>
    </row>
    <row r="14" spans="1:237" s="134" customFormat="1" ht="60.75">
      <c r="A14" s="211"/>
      <c r="B14" s="210" t="s">
        <v>478</v>
      </c>
      <c r="C14" s="261"/>
      <c r="D14" s="254">
        <v>3</v>
      </c>
      <c r="E14" s="253"/>
      <c r="G14" s="139"/>
    </row>
    <row r="15" spans="1:237" s="134" customFormat="1" ht="25.5" customHeight="1">
      <c r="A15" s="211"/>
      <c r="B15" s="210" t="s">
        <v>352</v>
      </c>
      <c r="C15" s="137"/>
      <c r="D15" s="254">
        <v>1</v>
      </c>
      <c r="E15" s="253"/>
      <c r="G15" s="139"/>
    </row>
    <row r="16" spans="1:237" s="134" customFormat="1" ht="24" customHeight="1">
      <c r="A16" s="211"/>
      <c r="B16" s="210" t="s">
        <v>353</v>
      </c>
      <c r="C16" s="137"/>
      <c r="D16" s="254">
        <v>1</v>
      </c>
      <c r="E16" s="253"/>
      <c r="G16" s="139"/>
    </row>
    <row r="17" spans="1:8" s="134" customFormat="1" ht="25.5">
      <c r="A17" s="211"/>
      <c r="B17" s="210" t="s">
        <v>354</v>
      </c>
      <c r="C17" s="137"/>
      <c r="D17" s="254">
        <v>3</v>
      </c>
      <c r="E17" s="253"/>
      <c r="G17" s="139"/>
    </row>
    <row r="18" spans="1:8" s="134" customFormat="1" ht="25.5">
      <c r="A18" s="211"/>
      <c r="B18" s="210" t="s">
        <v>355</v>
      </c>
      <c r="C18" s="137"/>
      <c r="D18" s="254">
        <v>13</v>
      </c>
      <c r="E18" s="253"/>
      <c r="G18" s="139"/>
    </row>
    <row r="19" spans="1:8" s="134" customFormat="1" ht="25.5">
      <c r="A19" s="211"/>
      <c r="B19" s="210" t="s">
        <v>356</v>
      </c>
      <c r="C19" s="137"/>
      <c r="D19" s="254">
        <v>3</v>
      </c>
      <c r="E19" s="253"/>
      <c r="G19" s="139"/>
    </row>
    <row r="20" spans="1:8" s="134" customFormat="1" ht="25.5">
      <c r="A20" s="211"/>
      <c r="B20" s="210" t="s">
        <v>357</v>
      </c>
      <c r="C20" s="137"/>
      <c r="D20" s="254">
        <v>7</v>
      </c>
      <c r="E20" s="253"/>
      <c r="G20" s="139"/>
    </row>
    <row r="21" spans="1:8" s="134" customFormat="1" ht="25.5" customHeight="1">
      <c r="A21" s="211"/>
      <c r="B21" s="210" t="s">
        <v>358</v>
      </c>
      <c r="C21" s="137"/>
      <c r="D21" s="254">
        <v>2</v>
      </c>
      <c r="E21" s="260"/>
      <c r="F21" s="260"/>
      <c r="G21" s="260"/>
    </row>
    <row r="22" spans="1:8" s="134" customFormat="1" ht="25.5" customHeight="1">
      <c r="A22" s="211"/>
      <c r="B22" s="210" t="s">
        <v>359</v>
      </c>
      <c r="C22" s="137"/>
      <c r="D22" s="254">
        <v>1</v>
      </c>
      <c r="E22" s="260"/>
      <c r="F22" s="260"/>
      <c r="G22" s="260"/>
    </row>
    <row r="23" spans="1:8" s="134" customFormat="1" ht="25.5">
      <c r="A23" s="211"/>
      <c r="B23" s="223" t="s">
        <v>360</v>
      </c>
      <c r="C23" s="137"/>
      <c r="D23" s="254">
        <v>1</v>
      </c>
      <c r="E23" s="253"/>
      <c r="G23" s="139"/>
      <c r="H23" s="118"/>
    </row>
    <row r="24" spans="1:8" s="134" customFormat="1" ht="27">
      <c r="A24" s="211"/>
      <c r="B24" s="259" t="s">
        <v>477</v>
      </c>
      <c r="C24" s="209"/>
      <c r="D24" s="254">
        <v>3</v>
      </c>
      <c r="E24" s="253"/>
      <c r="F24" s="258"/>
      <c r="G24" s="257"/>
    </row>
    <row r="25" spans="1:8" s="134" customFormat="1" ht="27">
      <c r="A25" s="211"/>
      <c r="B25" s="259" t="s">
        <v>476</v>
      </c>
      <c r="C25" s="209"/>
      <c r="D25" s="254">
        <v>40</v>
      </c>
      <c r="E25" s="253"/>
      <c r="F25" s="258"/>
      <c r="G25" s="257"/>
    </row>
    <row r="26" spans="1:8" s="134" customFormat="1" ht="12.75">
      <c r="A26" s="211"/>
      <c r="B26" s="256" t="s">
        <v>361</v>
      </c>
      <c r="C26" s="209"/>
      <c r="D26" s="254">
        <v>1</v>
      </c>
      <c r="E26" s="143"/>
      <c r="F26" s="127"/>
      <c r="G26" s="127"/>
    </row>
    <row r="27" spans="1:8" s="134" customFormat="1" ht="63.75">
      <c r="A27" s="211"/>
      <c r="B27" s="255" t="s">
        <v>362</v>
      </c>
      <c r="C27" s="209"/>
      <c r="D27" s="254">
        <v>1</v>
      </c>
      <c r="E27" s="253"/>
      <c r="G27" s="139"/>
    </row>
    <row r="28" spans="1:8">
      <c r="B28" s="252" t="s">
        <v>363</v>
      </c>
      <c r="C28" s="251"/>
      <c r="D28" s="250"/>
      <c r="E28" s="249" t="s">
        <v>27</v>
      </c>
      <c r="F28" s="248">
        <v>1</v>
      </c>
      <c r="G28" s="247"/>
    </row>
    <row r="29" spans="1:8" s="122" customFormat="1" ht="9" customHeight="1">
      <c r="A29" s="133"/>
      <c r="B29" s="141"/>
      <c r="C29" s="144"/>
      <c r="D29" s="121"/>
      <c r="E29" s="143"/>
      <c r="F29" s="127"/>
      <c r="G29" s="127"/>
    </row>
    <row r="30" spans="1:8" s="158" customFormat="1" ht="15" thickBot="1">
      <c r="A30" s="125" t="s">
        <v>364</v>
      </c>
      <c r="B30" s="188"/>
      <c r="C30" s="187"/>
      <c r="D30" s="246"/>
      <c r="E30" s="246"/>
      <c r="F30" s="246"/>
      <c r="G30" s="124"/>
    </row>
    <row r="31" spans="1:8" s="158" customFormat="1">
      <c r="A31" s="245"/>
      <c r="B31" s="244"/>
      <c r="C31" s="243"/>
      <c r="D31" s="242"/>
      <c r="E31" s="242"/>
      <c r="F31" s="242"/>
      <c r="G31" s="241"/>
    </row>
  </sheetData>
  <pageMargins left="1.1023622047244095" right="0.51181102362204722" top="0.78740157480314965" bottom="0.51181102362204722" header="0" footer="0.51181102362204722"/>
  <pageSetup paperSize="9" scale="96" orientation="portrait" r:id="rId1"/>
  <headerFooter>
    <oddHeader>&amp;L&amp;"-,Običajno"&amp;8 
____________________________________________________________________________________________________________________________
&amp;R&amp;P</oddHeader>
  </headerFooter>
</worksheet>
</file>

<file path=xl/worksheets/sheet8.xml><?xml version="1.0" encoding="utf-8"?>
<worksheet xmlns="http://schemas.openxmlformats.org/spreadsheetml/2006/main" xmlns:r="http://schemas.openxmlformats.org/officeDocument/2006/relationships">
  <sheetPr>
    <tabColor rgb="FFFF0000"/>
  </sheetPr>
  <dimension ref="A1:IL70"/>
  <sheetViews>
    <sheetView view="pageBreakPreview" zoomScaleNormal="100" zoomScaleSheetLayoutView="100" zoomScalePageLayoutView="150" workbookViewId="0">
      <selection activeCell="G13" sqref="B1:G13"/>
    </sheetView>
  </sheetViews>
  <sheetFormatPr defaultRowHeight="14.25"/>
  <cols>
    <col min="1" max="1" width="5.7109375" style="118" customWidth="1"/>
    <col min="2" max="2" width="43.28515625" style="120" customWidth="1"/>
    <col min="3" max="3" width="0.85546875" style="119" customWidth="1"/>
    <col min="4" max="4" width="6.28515625" style="118" customWidth="1"/>
    <col min="5" max="5" width="8.7109375" style="118" customWidth="1"/>
    <col min="6" max="6" width="12.5703125" style="118" customWidth="1"/>
    <col min="7" max="7" width="12.7109375" style="118" customWidth="1"/>
    <col min="8" max="12" width="12.28515625" style="118" hidden="1" customWidth="1"/>
    <col min="13" max="13" width="12.28515625" style="118" customWidth="1"/>
    <col min="14" max="15" width="9.140625" style="118" customWidth="1"/>
    <col min="16" max="16384" width="9.140625" style="118"/>
  </cols>
  <sheetData>
    <row r="1" spans="1:246" s="236" customFormat="1">
      <c r="A1" s="240" t="s">
        <v>365</v>
      </c>
      <c r="B1" s="179"/>
      <c r="C1" s="178"/>
      <c r="D1" s="239"/>
      <c r="E1" s="238"/>
      <c r="F1" s="238"/>
      <c r="G1" s="237"/>
      <c r="H1" s="287"/>
      <c r="I1" s="287"/>
      <c r="J1" s="287"/>
      <c r="K1" s="286"/>
      <c r="O1" s="123"/>
    </row>
    <row r="2" spans="1:246" s="158" customFormat="1">
      <c r="A2" s="174"/>
      <c r="B2" s="173"/>
      <c r="C2" s="172"/>
      <c r="D2" s="171"/>
      <c r="E2" s="170"/>
      <c r="F2" s="170"/>
      <c r="G2" s="169"/>
      <c r="H2" s="170"/>
      <c r="I2" s="169"/>
    </row>
    <row r="3" spans="1:246" s="165" customFormat="1" ht="12.75">
      <c r="B3" s="168" t="s">
        <v>283</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row>
    <row r="4" spans="1:246" s="165" customFormat="1" ht="12.75">
      <c r="B4" s="166" t="s">
        <v>284</v>
      </c>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row>
    <row r="5" spans="1:246" s="165" customFormat="1" ht="12.75">
      <c r="B5" s="167" t="s">
        <v>298</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row>
    <row r="6" spans="1:246" s="165" customFormat="1" ht="12.75">
      <c r="B6" s="167" t="s">
        <v>286</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row>
    <row r="7" spans="1:246" s="165" customFormat="1" ht="12.75">
      <c r="B7" s="167" t="s">
        <v>287</v>
      </c>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c r="IK7" s="166"/>
      <c r="IL7" s="166"/>
    </row>
    <row r="8" spans="1:246" s="165" customFormat="1" ht="12.75">
      <c r="B8" s="167" t="s">
        <v>288</v>
      </c>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166"/>
      <c r="HB8" s="166"/>
      <c r="HC8" s="166"/>
      <c r="HD8" s="166"/>
      <c r="HE8" s="166"/>
      <c r="HF8" s="166"/>
      <c r="HG8" s="166"/>
      <c r="HH8" s="166"/>
      <c r="HI8" s="166"/>
      <c r="HJ8" s="166"/>
      <c r="HK8" s="166"/>
      <c r="HL8" s="166"/>
      <c r="HM8" s="166"/>
      <c r="HN8" s="166"/>
      <c r="HO8" s="166"/>
      <c r="HP8" s="166"/>
      <c r="HQ8" s="166"/>
      <c r="HR8" s="166"/>
      <c r="HS8" s="166"/>
      <c r="HT8" s="166"/>
      <c r="HU8" s="166"/>
      <c r="HV8" s="166"/>
      <c r="HW8" s="166"/>
      <c r="HX8" s="166"/>
      <c r="HY8" s="166"/>
      <c r="HZ8" s="166"/>
      <c r="IA8" s="166"/>
      <c r="IB8" s="166"/>
      <c r="IC8" s="166"/>
      <c r="ID8" s="166"/>
      <c r="IE8" s="166"/>
      <c r="IF8" s="166"/>
      <c r="IG8" s="166"/>
      <c r="IH8" s="166"/>
      <c r="II8" s="166"/>
      <c r="IJ8" s="166"/>
      <c r="IK8" s="166"/>
      <c r="IL8" s="166"/>
    </row>
    <row r="9" spans="1:246" s="158" customFormat="1" ht="15" thickBot="1">
      <c r="A9" s="164"/>
      <c r="B9" s="163"/>
      <c r="C9" s="162"/>
      <c r="D9" s="161"/>
      <c r="E9" s="160"/>
      <c r="F9" s="160"/>
      <c r="G9" s="159"/>
      <c r="H9" s="160"/>
      <c r="I9" s="159"/>
    </row>
    <row r="10" spans="1:246" s="151" customFormat="1" ht="12.75">
      <c r="A10" s="235" t="s">
        <v>289</v>
      </c>
      <c r="B10" s="234" t="s">
        <v>69</v>
      </c>
      <c r="C10" s="233"/>
      <c r="D10" s="231" t="s">
        <v>290</v>
      </c>
      <c r="E10" s="231" t="s">
        <v>291</v>
      </c>
      <c r="F10" s="231" t="s">
        <v>292</v>
      </c>
      <c r="G10" s="230" t="s">
        <v>293</v>
      </c>
      <c r="H10" s="231" t="s">
        <v>292</v>
      </c>
      <c r="I10" s="230" t="s">
        <v>293</v>
      </c>
      <c r="M10" s="260"/>
    </row>
    <row r="11" spans="1:246" ht="6" customHeight="1">
      <c r="A11" s="136"/>
      <c r="B11" s="150"/>
      <c r="C11" s="149"/>
      <c r="D11" s="136"/>
      <c r="E11" s="136"/>
      <c r="F11" s="136"/>
      <c r="G11" s="136"/>
      <c r="H11" s="136"/>
      <c r="I11" s="136"/>
    </row>
    <row r="12" spans="1:246" s="134" customFormat="1" ht="63.75">
      <c r="A12" s="133">
        <v>1</v>
      </c>
      <c r="B12" s="194" t="s">
        <v>366</v>
      </c>
      <c r="C12" s="261"/>
      <c r="D12" s="206" t="s">
        <v>27</v>
      </c>
      <c r="E12" s="143">
        <v>1</v>
      </c>
      <c r="F12" s="196"/>
      <c r="G12" s="196">
        <f>E12*F12</f>
        <v>0</v>
      </c>
      <c r="H12" s="253"/>
      <c r="I12" s="276"/>
      <c r="J12" s="276"/>
      <c r="K12" s="118">
        <v>108</v>
      </c>
      <c r="L12" s="279">
        <f>SUM(L13:L26) + K12</f>
        <v>1209.5899999999999</v>
      </c>
    </row>
    <row r="13" spans="1:246" s="284" customFormat="1" ht="25.5">
      <c r="A13" s="133"/>
      <c r="B13" s="221" t="s">
        <v>367</v>
      </c>
      <c r="C13" s="144"/>
      <c r="D13" s="282">
        <v>1</v>
      </c>
      <c r="E13" s="136"/>
      <c r="F13" s="145"/>
      <c r="G13" s="145"/>
      <c r="H13" s="145"/>
      <c r="I13" s="145"/>
      <c r="J13" s="279"/>
      <c r="K13" s="281">
        <v>172.9</v>
      </c>
      <c r="L13" s="279">
        <f>K13*D13</f>
        <v>172.9</v>
      </c>
    </row>
    <row r="14" spans="1:246" s="284" customFormat="1">
      <c r="A14" s="133"/>
      <c r="B14" s="221" t="s">
        <v>368</v>
      </c>
      <c r="C14" s="285"/>
      <c r="D14" s="282">
        <v>1</v>
      </c>
      <c r="E14" s="136"/>
      <c r="F14" s="145"/>
      <c r="G14" s="145"/>
      <c r="H14" s="145"/>
      <c r="I14" s="145"/>
      <c r="J14" s="279"/>
      <c r="K14" s="281">
        <v>203.61</v>
      </c>
      <c r="L14" s="279">
        <f>K14*D14</f>
        <v>203.61</v>
      </c>
    </row>
    <row r="15" spans="1:246" s="284" customFormat="1" ht="25.5">
      <c r="A15" s="133"/>
      <c r="B15" s="190" t="s">
        <v>369</v>
      </c>
      <c r="C15" s="144"/>
      <c r="D15" s="282">
        <v>2</v>
      </c>
      <c r="E15" s="136"/>
      <c r="F15" s="145"/>
      <c r="G15" s="145"/>
      <c r="H15" s="145"/>
      <c r="I15" s="145"/>
      <c r="J15" s="279"/>
      <c r="K15" s="281">
        <v>25</v>
      </c>
      <c r="L15" s="279">
        <f>K15*D15</f>
        <v>50</v>
      </c>
    </row>
    <row r="16" spans="1:246" s="278" customFormat="1">
      <c r="A16" s="142"/>
      <c r="B16" s="221" t="s">
        <v>370</v>
      </c>
      <c r="C16" s="140"/>
      <c r="D16" s="280">
        <v>1</v>
      </c>
      <c r="E16" s="136"/>
      <c r="F16" s="145"/>
      <c r="G16" s="145"/>
      <c r="H16" s="145"/>
      <c r="I16" s="145"/>
      <c r="J16" s="279"/>
      <c r="K16" s="281">
        <v>57.85</v>
      </c>
      <c r="L16" s="279">
        <f>K16*D16</f>
        <v>57.85</v>
      </c>
    </row>
    <row r="17" spans="1:12" s="278" customFormat="1">
      <c r="A17" s="142"/>
      <c r="B17" s="221" t="s">
        <v>371</v>
      </c>
      <c r="C17" s="140"/>
      <c r="D17" s="280">
        <v>1</v>
      </c>
      <c r="E17" s="136"/>
      <c r="F17" s="145"/>
      <c r="G17" s="145"/>
      <c r="H17" s="145"/>
      <c r="I17" s="145"/>
      <c r="J17" s="279"/>
      <c r="K17" s="281">
        <v>19.2</v>
      </c>
      <c r="L17" s="279">
        <f>K17*D17</f>
        <v>19.2</v>
      </c>
    </row>
    <row r="18" spans="1:12" s="278" customFormat="1" ht="25.5">
      <c r="A18" s="142"/>
      <c r="B18" s="221" t="s">
        <v>372</v>
      </c>
      <c r="C18" s="283"/>
      <c r="D18" s="280">
        <v>1</v>
      </c>
      <c r="E18" s="136"/>
      <c r="F18" s="145"/>
      <c r="G18" s="145"/>
      <c r="H18" s="145"/>
      <c r="I18" s="145"/>
      <c r="J18" s="279"/>
      <c r="K18" s="281">
        <v>76</v>
      </c>
      <c r="L18" s="279">
        <f>K18*D18</f>
        <v>76</v>
      </c>
    </row>
    <row r="19" spans="1:12" s="278" customFormat="1" hidden="1">
      <c r="A19" s="142"/>
      <c r="B19" s="221" t="s">
        <v>373</v>
      </c>
      <c r="C19" s="140"/>
      <c r="D19" s="280"/>
      <c r="E19" s="136"/>
      <c r="F19" s="145"/>
      <c r="G19" s="145"/>
      <c r="H19" s="145"/>
      <c r="I19" s="145"/>
      <c r="J19" s="279"/>
      <c r="K19" s="281">
        <v>71.78</v>
      </c>
      <c r="L19" s="279">
        <f>K19*D19</f>
        <v>0</v>
      </c>
    </row>
    <row r="20" spans="1:12">
      <c r="B20" s="190" t="s">
        <v>374</v>
      </c>
      <c r="D20" s="282">
        <v>4</v>
      </c>
      <c r="I20" s="281"/>
      <c r="J20" s="281"/>
      <c r="K20" s="281">
        <v>3.45</v>
      </c>
      <c r="L20" s="279">
        <f>K20*D20</f>
        <v>13.8</v>
      </c>
    </row>
    <row r="21" spans="1:12" ht="25.5">
      <c r="B21" s="221" t="s">
        <v>375</v>
      </c>
      <c r="D21" s="280">
        <v>46</v>
      </c>
      <c r="I21" s="281"/>
      <c r="J21" s="281"/>
      <c r="K21" s="281">
        <v>3.45</v>
      </c>
      <c r="L21" s="279">
        <f>K21*D21</f>
        <v>158.70000000000002</v>
      </c>
    </row>
    <row r="22" spans="1:12" s="278" customFormat="1" ht="25.5">
      <c r="A22" s="118"/>
      <c r="B22" s="221" t="s">
        <v>376</v>
      </c>
      <c r="C22" s="119"/>
      <c r="D22" s="280">
        <v>27</v>
      </c>
      <c r="E22" s="136"/>
      <c r="F22" s="145"/>
      <c r="G22" s="136"/>
      <c r="H22" s="136"/>
      <c r="I22" s="279"/>
      <c r="J22" s="279"/>
      <c r="K22" s="281">
        <v>6.91</v>
      </c>
      <c r="L22" s="279">
        <f>K22*D22</f>
        <v>186.57</v>
      </c>
    </row>
    <row r="23" spans="1:12" s="278" customFormat="1" ht="25.5">
      <c r="A23" s="142"/>
      <c r="B23" s="223" t="s">
        <v>377</v>
      </c>
      <c r="C23" s="140"/>
      <c r="D23" s="280">
        <v>15</v>
      </c>
      <c r="E23" s="136"/>
      <c r="F23" s="145"/>
      <c r="G23" s="136"/>
      <c r="H23" s="136"/>
      <c r="I23" s="276"/>
      <c r="K23" s="281">
        <v>3.42</v>
      </c>
      <c r="L23" s="279">
        <f>K23*D23</f>
        <v>51.3</v>
      </c>
    </row>
    <row r="24" spans="1:12" s="278" customFormat="1" ht="25.5">
      <c r="A24" s="142"/>
      <c r="B24" s="223" t="s">
        <v>378</v>
      </c>
      <c r="C24" s="140"/>
      <c r="D24" s="280">
        <v>6</v>
      </c>
      <c r="E24" s="136"/>
      <c r="F24" s="145"/>
      <c r="G24" s="136"/>
      <c r="H24" s="136"/>
      <c r="I24" s="276"/>
      <c r="K24" s="281">
        <v>3.69</v>
      </c>
      <c r="L24" s="279">
        <f>K24*D24</f>
        <v>22.14</v>
      </c>
    </row>
    <row r="25" spans="1:12" s="278" customFormat="1" ht="25.5">
      <c r="A25" s="118"/>
      <c r="B25" s="223" t="s">
        <v>379</v>
      </c>
      <c r="C25" s="119"/>
      <c r="D25" s="280">
        <v>4</v>
      </c>
      <c r="E25" s="136"/>
      <c r="F25" s="145"/>
      <c r="G25" s="145"/>
      <c r="H25" s="145"/>
      <c r="I25" s="145"/>
      <c r="J25" s="279"/>
      <c r="K25" s="281">
        <v>7.38</v>
      </c>
      <c r="L25" s="279">
        <f>K25*D25</f>
        <v>29.52</v>
      </c>
    </row>
    <row r="26" spans="1:12" s="278" customFormat="1" ht="15" customHeight="1">
      <c r="A26" s="142"/>
      <c r="B26" s="190" t="s">
        <v>380</v>
      </c>
      <c r="C26" s="140"/>
      <c r="D26" s="280">
        <v>1</v>
      </c>
      <c r="E26" s="143"/>
      <c r="F26" s="196"/>
      <c r="G26" s="196"/>
      <c r="H26" s="253"/>
      <c r="I26" s="276"/>
      <c r="J26" s="276"/>
      <c r="K26" s="118">
        <v>60</v>
      </c>
      <c r="L26" s="279">
        <f>K26*D26</f>
        <v>60</v>
      </c>
    </row>
    <row r="27" spans="1:12" s="122" customFormat="1" ht="9" customHeight="1">
      <c r="A27" s="133"/>
      <c r="B27" s="141"/>
      <c r="C27" s="144"/>
      <c r="D27" s="121"/>
      <c r="E27" s="143"/>
      <c r="F27" s="195"/>
      <c r="G27" s="143"/>
      <c r="H27" s="143"/>
    </row>
    <row r="28" spans="1:12" ht="50.25" customHeight="1">
      <c r="A28" s="142">
        <v>2</v>
      </c>
      <c r="B28" s="259" t="s">
        <v>381</v>
      </c>
      <c r="C28" s="140"/>
      <c r="D28" s="142" t="s">
        <v>18</v>
      </c>
      <c r="E28" s="121">
        <v>10</v>
      </c>
      <c r="F28" s="196"/>
      <c r="G28" s="196">
        <f>E28*F28</f>
        <v>0</v>
      </c>
      <c r="H28" s="136"/>
      <c r="I28" s="136"/>
    </row>
    <row r="29" spans="1:12" s="134" customFormat="1" ht="9" customHeight="1">
      <c r="A29" s="142"/>
      <c r="B29" s="141"/>
      <c r="C29" s="137"/>
      <c r="D29" s="275"/>
      <c r="E29" s="253"/>
      <c r="F29" s="196"/>
      <c r="G29" s="276"/>
      <c r="I29" s="139"/>
      <c r="K29" s="274"/>
      <c r="L29" s="274"/>
    </row>
    <row r="30" spans="1:12" ht="78" customHeight="1">
      <c r="A30" s="142">
        <v>2</v>
      </c>
      <c r="B30" s="277" t="s">
        <v>382</v>
      </c>
      <c r="C30" s="140"/>
      <c r="D30" s="142" t="s">
        <v>18</v>
      </c>
      <c r="E30" s="121">
        <v>1</v>
      </c>
      <c r="F30" s="196"/>
      <c r="G30" s="196">
        <f>E30*F30</f>
        <v>0</v>
      </c>
      <c r="H30" s="136"/>
      <c r="I30" s="136"/>
    </row>
    <row r="31" spans="1:12" s="134" customFormat="1" ht="9" customHeight="1">
      <c r="A31" s="142"/>
      <c r="B31" s="141"/>
      <c r="C31" s="137"/>
      <c r="D31" s="275"/>
      <c r="E31" s="253"/>
      <c r="F31" s="196"/>
      <c r="G31" s="276"/>
      <c r="I31" s="139"/>
      <c r="K31" s="274"/>
      <c r="L31" s="274"/>
    </row>
    <row r="32" spans="1:12" ht="114.75">
      <c r="A32" s="142">
        <f>A30+1</f>
        <v>3</v>
      </c>
      <c r="B32" s="277" t="s">
        <v>482</v>
      </c>
      <c r="C32" s="140"/>
      <c r="D32" s="142" t="s">
        <v>18</v>
      </c>
      <c r="E32" s="121">
        <v>1</v>
      </c>
      <c r="F32" s="196"/>
      <c r="G32" s="196">
        <f>E32*F32</f>
        <v>0</v>
      </c>
      <c r="H32" s="136"/>
      <c r="I32" s="136"/>
    </row>
    <row r="33" spans="1:12" s="134" customFormat="1" ht="9" customHeight="1">
      <c r="A33" s="211"/>
      <c r="B33" s="141"/>
      <c r="C33" s="137"/>
      <c r="D33" s="275"/>
      <c r="E33" s="253"/>
      <c r="F33" s="196"/>
      <c r="G33" s="276"/>
      <c r="I33" s="139"/>
      <c r="K33" s="274"/>
      <c r="L33" s="274"/>
    </row>
    <row r="34" spans="1:12" s="143" customFormat="1" ht="41.25" customHeight="1">
      <c r="A34" s="142">
        <f>A32+1</f>
        <v>4</v>
      </c>
      <c r="B34" s="138" t="s">
        <v>383</v>
      </c>
      <c r="C34" s="192"/>
      <c r="D34" s="206" t="s">
        <v>95</v>
      </c>
      <c r="E34" s="121">
        <v>520</v>
      </c>
      <c r="F34" s="127"/>
      <c r="G34" s="127">
        <f>E34*F34</f>
        <v>0</v>
      </c>
      <c r="H34" s="204"/>
      <c r="I34" s="204"/>
    </row>
    <row r="35" spans="1:12" s="134" customFormat="1" ht="9" customHeight="1">
      <c r="A35" s="211"/>
      <c r="B35" s="141"/>
      <c r="C35" s="137"/>
      <c r="D35" s="275"/>
      <c r="E35" s="253"/>
      <c r="F35" s="196"/>
      <c r="G35" s="196"/>
      <c r="I35" s="139"/>
      <c r="K35" s="274"/>
      <c r="L35" s="274"/>
    </row>
    <row r="36" spans="1:12" s="136" customFormat="1" ht="77.25" customHeight="1">
      <c r="A36" s="206">
        <f>A34+1</f>
        <v>5</v>
      </c>
      <c r="B36" s="216" t="s">
        <v>481</v>
      </c>
      <c r="C36" s="140"/>
      <c r="E36" s="184"/>
      <c r="F36" s="145"/>
      <c r="G36" s="145"/>
    </row>
    <row r="37" spans="1:12" s="121" customFormat="1" ht="12.75" hidden="1">
      <c r="A37" s="133"/>
      <c r="B37" s="198" t="s">
        <v>303</v>
      </c>
      <c r="C37" s="144"/>
      <c r="D37" s="136" t="s">
        <v>95</v>
      </c>
      <c r="E37" s="184"/>
      <c r="F37" s="127"/>
      <c r="G37" s="145">
        <f>E37*F37</f>
        <v>0</v>
      </c>
    </row>
    <row r="38" spans="1:12" s="121" customFormat="1" ht="12.75">
      <c r="A38" s="133"/>
      <c r="B38" s="198" t="s">
        <v>304</v>
      </c>
      <c r="C38" s="144"/>
      <c r="D38" s="136" t="s">
        <v>95</v>
      </c>
      <c r="E38" s="184">
        <v>20</v>
      </c>
      <c r="F38" s="127"/>
      <c r="G38" s="145">
        <f>E38*F38</f>
        <v>0</v>
      </c>
    </row>
    <row r="39" spans="1:12" s="121" customFormat="1" ht="12.75" hidden="1">
      <c r="A39" s="133"/>
      <c r="B39" s="198" t="s">
        <v>305</v>
      </c>
      <c r="C39" s="144"/>
      <c r="D39" s="136" t="s">
        <v>95</v>
      </c>
      <c r="E39" s="184"/>
      <c r="F39" s="127"/>
      <c r="G39" s="145">
        <f>E39*F39</f>
        <v>0</v>
      </c>
    </row>
    <row r="40" spans="1:12" ht="9" customHeight="1">
      <c r="A40" s="142"/>
      <c r="B40" s="190"/>
      <c r="C40" s="140"/>
      <c r="D40" s="136"/>
      <c r="E40" s="184"/>
      <c r="F40" s="139"/>
      <c r="G40" s="139"/>
      <c r="I40" s="121"/>
    </row>
    <row r="41" spans="1:12" s="136" customFormat="1" ht="51">
      <c r="A41" s="142">
        <f>A34+1</f>
        <v>5</v>
      </c>
      <c r="B41" s="215" t="s">
        <v>306</v>
      </c>
      <c r="C41" s="140"/>
      <c r="E41" s="184"/>
      <c r="F41" s="145"/>
      <c r="G41" s="145"/>
      <c r="I41" s="121"/>
    </row>
    <row r="42" spans="1:12" s="136" customFormat="1" ht="12.75" hidden="1">
      <c r="A42" s="142"/>
      <c r="B42" s="215" t="s">
        <v>455</v>
      </c>
      <c r="C42" s="140"/>
      <c r="D42" s="136" t="s">
        <v>95</v>
      </c>
      <c r="E42" s="184"/>
      <c r="F42" s="135"/>
      <c r="G42" s="145">
        <f>E42*F42</f>
        <v>0</v>
      </c>
      <c r="I42" s="121"/>
    </row>
    <row r="43" spans="1:12" s="121" customFormat="1" ht="12.75" hidden="1">
      <c r="A43" s="133"/>
      <c r="B43" s="198" t="s">
        <v>454</v>
      </c>
      <c r="C43" s="144"/>
      <c r="D43" s="121" t="s">
        <v>95</v>
      </c>
      <c r="E43" s="184"/>
      <c r="F43" s="135"/>
      <c r="G43" s="135">
        <f>E43*F43</f>
        <v>0</v>
      </c>
    </row>
    <row r="44" spans="1:12" s="121" customFormat="1" ht="12.75" hidden="1">
      <c r="A44" s="133"/>
      <c r="B44" s="198" t="s">
        <v>453</v>
      </c>
      <c r="C44" s="144"/>
      <c r="D44" s="121" t="s">
        <v>95</v>
      </c>
      <c r="E44" s="184"/>
      <c r="F44" s="135"/>
      <c r="G44" s="135">
        <f>E44*F44</f>
        <v>0</v>
      </c>
    </row>
    <row r="45" spans="1:12" s="136" customFormat="1" ht="12.75">
      <c r="A45" s="142"/>
      <c r="B45" s="198" t="s">
        <v>452</v>
      </c>
      <c r="C45" s="144"/>
      <c r="D45" s="121" t="s">
        <v>95</v>
      </c>
      <c r="E45" s="184">
        <v>30</v>
      </c>
      <c r="F45" s="135"/>
      <c r="G45" s="135">
        <f>E45*F45</f>
        <v>0</v>
      </c>
      <c r="I45" s="121"/>
    </row>
    <row r="46" spans="1:12" s="136" customFormat="1" ht="12.75" hidden="1">
      <c r="A46" s="142"/>
      <c r="B46" s="198" t="s">
        <v>451</v>
      </c>
      <c r="C46" s="144"/>
      <c r="D46" s="121" t="s">
        <v>95</v>
      </c>
      <c r="E46" s="184"/>
      <c r="F46" s="135"/>
      <c r="G46" s="135">
        <f>E46*F46</f>
        <v>0</v>
      </c>
      <c r="I46" s="121"/>
    </row>
    <row r="47" spans="1:12" s="136" customFormat="1" ht="12.75">
      <c r="A47" s="142"/>
      <c r="B47" s="198" t="s">
        <v>450</v>
      </c>
      <c r="C47" s="144"/>
      <c r="D47" s="121" t="s">
        <v>95</v>
      </c>
      <c r="E47" s="184">
        <v>85</v>
      </c>
      <c r="F47" s="135"/>
      <c r="G47" s="135">
        <f>E47*F47</f>
        <v>0</v>
      </c>
      <c r="I47" s="121"/>
    </row>
    <row r="48" spans="1:12" ht="9" customHeight="1">
      <c r="A48" s="142"/>
      <c r="B48" s="141"/>
      <c r="C48" s="144"/>
      <c r="D48" s="136"/>
      <c r="E48" s="184"/>
      <c r="F48" s="139"/>
      <c r="G48" s="139"/>
    </row>
    <row r="49" spans="1:9" ht="25.5">
      <c r="A49" s="206">
        <f>A41+1</f>
        <v>6</v>
      </c>
      <c r="B49" s="198" t="s">
        <v>480</v>
      </c>
      <c r="C49" s="144"/>
      <c r="D49" s="136" t="s">
        <v>18</v>
      </c>
      <c r="E49" s="184">
        <v>2</v>
      </c>
      <c r="F49" s="135"/>
      <c r="G49" s="139">
        <f>E49*F49</f>
        <v>0</v>
      </c>
    </row>
    <row r="50" spans="1:9" ht="9" customHeight="1">
      <c r="A50" s="142"/>
      <c r="B50" s="141"/>
      <c r="C50" s="144"/>
      <c r="D50" s="136"/>
      <c r="E50" s="184"/>
      <c r="F50" s="139"/>
      <c r="G50" s="139"/>
    </row>
    <row r="51" spans="1:9" ht="25.5">
      <c r="A51" s="133">
        <f>A49+1</f>
        <v>7</v>
      </c>
      <c r="B51" s="197" t="s">
        <v>339</v>
      </c>
      <c r="C51" s="149"/>
      <c r="D51" s="136" t="s">
        <v>340</v>
      </c>
      <c r="E51" s="143">
        <v>5</v>
      </c>
      <c r="F51" s="139"/>
      <c r="G51" s="139">
        <f>ROUND(E51/100*SUM(G30:G47),0)</f>
        <v>0</v>
      </c>
    </row>
    <row r="52" spans="1:9" ht="9" customHeight="1">
      <c r="A52" s="142"/>
      <c r="B52" s="190"/>
      <c r="C52" s="140"/>
      <c r="D52" s="136"/>
      <c r="E52" s="134"/>
      <c r="F52" s="196"/>
      <c r="G52" s="195"/>
      <c r="H52" s="134"/>
      <c r="I52" s="134"/>
    </row>
    <row r="53" spans="1:9" s="143" customFormat="1" ht="66" customHeight="1">
      <c r="A53" s="133">
        <f>A51+1</f>
        <v>8</v>
      </c>
      <c r="B53" s="273" t="s">
        <v>384</v>
      </c>
      <c r="C53" s="209"/>
      <c r="D53" s="206" t="s">
        <v>27</v>
      </c>
      <c r="E53" s="143">
        <v>1</v>
      </c>
      <c r="F53" s="127"/>
      <c r="G53" s="196">
        <f>E53*F53</f>
        <v>0</v>
      </c>
      <c r="H53" s="204"/>
      <c r="I53" s="204"/>
    </row>
    <row r="54" spans="1:9">
      <c r="A54" s="142"/>
      <c r="B54" s="272"/>
      <c r="C54" s="140"/>
      <c r="D54" s="136"/>
      <c r="E54" s="121"/>
      <c r="F54" s="145"/>
      <c r="G54" s="145"/>
      <c r="H54" s="145"/>
      <c r="I54" s="145"/>
    </row>
    <row r="55" spans="1:9" s="158" customFormat="1" ht="15" thickBot="1">
      <c r="A55" s="125" t="s">
        <v>385</v>
      </c>
      <c r="B55" s="188"/>
      <c r="C55" s="187"/>
      <c r="D55" s="186"/>
      <c r="E55" s="271"/>
      <c r="F55" s="185"/>
      <c r="G55" s="270">
        <f>ROUND(SUM(G12:G53),0)</f>
        <v>0</v>
      </c>
      <c r="H55" s="185"/>
      <c r="I55" s="270">
        <f>SUM(G30:G54)</f>
        <v>0</v>
      </c>
    </row>
    <row r="57" spans="1:9" hidden="1">
      <c r="B57" s="269" t="s">
        <v>386</v>
      </c>
    </row>
    <row r="58" spans="1:9" hidden="1">
      <c r="B58" s="269" t="s">
        <v>387</v>
      </c>
    </row>
    <row r="59" spans="1:9" hidden="1"/>
    <row r="60" spans="1:9" hidden="1">
      <c r="B60" s="269" t="s">
        <v>388</v>
      </c>
    </row>
    <row r="61" spans="1:9" hidden="1">
      <c r="B61" s="269" t="s">
        <v>389</v>
      </c>
    </row>
    <row r="62" spans="1:9" hidden="1">
      <c r="B62" s="269" t="s">
        <v>390</v>
      </c>
    </row>
    <row r="63" spans="1:9" hidden="1"/>
    <row r="64" spans="1:9" hidden="1">
      <c r="B64" s="269" t="s">
        <v>391</v>
      </c>
    </row>
    <row r="65" spans="2:5" hidden="1">
      <c r="B65" s="269"/>
    </row>
    <row r="66" spans="2:5" hidden="1">
      <c r="B66" s="267" t="s">
        <v>392</v>
      </c>
      <c r="C66" s="266"/>
      <c r="D66" s="265"/>
      <c r="E66" s="265"/>
    </row>
    <row r="67" spans="2:5" hidden="1">
      <c r="B67" s="268"/>
      <c r="C67" s="266"/>
      <c r="D67" s="265"/>
      <c r="E67" s="265"/>
    </row>
    <row r="68" spans="2:5" hidden="1">
      <c r="B68" s="267" t="s">
        <v>393</v>
      </c>
      <c r="C68" s="266"/>
      <c r="D68" s="265"/>
      <c r="E68" s="265"/>
    </row>
    <row r="69" spans="2:5" hidden="1">
      <c r="B69" s="268"/>
      <c r="C69" s="266"/>
      <c r="D69" s="265"/>
      <c r="E69" s="265"/>
    </row>
    <row r="70" spans="2:5" hidden="1">
      <c r="B70" s="267" t="s">
        <v>394</v>
      </c>
      <c r="C70" s="266"/>
      <c r="D70" s="265"/>
      <c r="E70" s="265"/>
    </row>
  </sheetData>
  <pageMargins left="1.1023622047244095" right="0.51181102362204722" top="0.78740157480314965" bottom="0.51181102362204722" header="0" footer="0.51181102362204722"/>
  <pageSetup paperSize="9" scale="96" orientation="portrait" r:id="rId1"/>
  <headerFooter>
    <oddHeader>&amp;L&amp;"-,Običajno"&amp;8 
____________________________________________________________________________________________________________________________
&amp;R&amp;P</oddHeader>
  </headerFooter>
</worksheet>
</file>

<file path=xl/worksheets/sheet9.xml><?xml version="1.0" encoding="utf-8"?>
<worksheet xmlns="http://schemas.openxmlformats.org/spreadsheetml/2006/main" xmlns:r="http://schemas.openxmlformats.org/officeDocument/2006/relationships">
  <sheetPr>
    <tabColor rgb="FFFF0000"/>
  </sheetPr>
  <dimension ref="A1:L37"/>
  <sheetViews>
    <sheetView view="pageBreakPreview" zoomScaleNormal="100" zoomScaleSheetLayoutView="100" zoomScalePageLayoutView="150" workbookViewId="0">
      <selection activeCell="G13" sqref="B1:G13"/>
    </sheetView>
  </sheetViews>
  <sheetFormatPr defaultRowHeight="14.25"/>
  <cols>
    <col min="1" max="1" width="5.7109375" style="118" customWidth="1"/>
    <col min="2" max="2" width="43.140625" style="120" customWidth="1"/>
    <col min="3" max="3" width="0.85546875" style="119" customWidth="1"/>
    <col min="4" max="4" width="6.28515625" style="118" customWidth="1"/>
    <col min="5" max="5" width="8.7109375" style="118" customWidth="1"/>
    <col min="6" max="6" width="12.7109375" style="118" customWidth="1"/>
    <col min="7" max="7" width="12.5703125" style="118" customWidth="1"/>
    <col min="8" max="9" width="9.140625" style="118" customWidth="1"/>
    <col min="10" max="10" width="34.140625" style="118" bestFit="1" customWidth="1"/>
    <col min="11" max="11" width="9.140625" style="118"/>
    <col min="12" max="12" width="7.42578125" style="118" customWidth="1"/>
    <col min="13" max="16384" width="9.140625" style="118"/>
  </cols>
  <sheetData>
    <row r="1" spans="1:11" s="236" customFormat="1">
      <c r="A1" s="240" t="s">
        <v>395</v>
      </c>
      <c r="B1" s="179"/>
      <c r="C1" s="178"/>
      <c r="D1" s="239"/>
      <c r="E1" s="238"/>
      <c r="F1" s="238"/>
      <c r="G1" s="237"/>
      <c r="J1" s="123"/>
    </row>
    <row r="2" spans="1:11" s="158" customFormat="1" ht="15" thickBot="1">
      <c r="A2" s="164"/>
      <c r="B2" s="163"/>
      <c r="C2" s="162"/>
      <c r="D2" s="161"/>
      <c r="E2" s="160"/>
      <c r="F2" s="160"/>
      <c r="G2" s="159"/>
    </row>
    <row r="3" spans="1:11" s="151" customFormat="1" ht="12.75">
      <c r="A3" s="235" t="s">
        <v>289</v>
      </c>
      <c r="B3" s="234" t="s">
        <v>69</v>
      </c>
      <c r="C3" s="233"/>
      <c r="D3" s="232" t="s">
        <v>290</v>
      </c>
      <c r="E3" s="231" t="s">
        <v>291</v>
      </c>
      <c r="F3" s="231" t="s">
        <v>292</v>
      </c>
      <c r="G3" s="230" t="s">
        <v>293</v>
      </c>
    </row>
    <row r="4" spans="1:11" ht="6.75" customHeight="1">
      <c r="A4" s="136"/>
      <c r="B4" s="150"/>
      <c r="C4" s="149"/>
      <c r="D4" s="136"/>
      <c r="E4" s="136"/>
      <c r="F4" s="136"/>
      <c r="G4" s="136"/>
    </row>
    <row r="5" spans="1:11">
      <c r="A5" s="142">
        <v>1</v>
      </c>
      <c r="B5" s="190" t="s">
        <v>396</v>
      </c>
      <c r="C5" s="140"/>
      <c r="D5" s="136" t="s">
        <v>397</v>
      </c>
      <c r="E5" s="121">
        <v>6</v>
      </c>
      <c r="F5" s="145"/>
      <c r="G5" s="145">
        <f>E5*F5</f>
        <v>0</v>
      </c>
    </row>
    <row r="6" spans="1:11" ht="9" customHeight="1">
      <c r="A6" s="142"/>
      <c r="B6" s="190"/>
      <c r="C6" s="140"/>
      <c r="D6" s="136"/>
      <c r="E6" s="290"/>
      <c r="F6" s="139"/>
      <c r="G6" s="145"/>
    </row>
    <row r="7" spans="1:11" s="134" customFormat="1" ht="38.25">
      <c r="A7" s="142">
        <f>A5+1</f>
        <v>2</v>
      </c>
      <c r="B7" s="190" t="s">
        <v>398</v>
      </c>
      <c r="C7" s="261"/>
      <c r="D7" s="134" t="s">
        <v>27</v>
      </c>
      <c r="E7" s="134">
        <v>1</v>
      </c>
      <c r="F7" s="145"/>
      <c r="G7" s="145">
        <f>E7/100*F7</f>
        <v>0</v>
      </c>
      <c r="H7" s="118"/>
      <c r="I7" s="118"/>
      <c r="J7" s="118"/>
      <c r="K7" s="118"/>
    </row>
    <row r="8" spans="1:11" ht="9" customHeight="1">
      <c r="A8" s="142"/>
      <c r="B8" s="190"/>
      <c r="C8" s="140"/>
      <c r="D8" s="136"/>
      <c r="E8" s="134"/>
      <c r="F8" s="139"/>
      <c r="G8" s="139"/>
    </row>
    <row r="9" spans="1:11" ht="63.75">
      <c r="A9" s="142">
        <f>A7+1</f>
        <v>3</v>
      </c>
      <c r="B9" s="141" t="s">
        <v>399</v>
      </c>
      <c r="C9" s="140"/>
      <c r="D9" s="136" t="s">
        <v>18</v>
      </c>
      <c r="E9" s="121">
        <v>1</v>
      </c>
      <c r="F9" s="145"/>
      <c r="G9" s="145">
        <f>E9*F9</f>
        <v>0</v>
      </c>
    </row>
    <row r="10" spans="1:11" ht="9" customHeight="1">
      <c r="A10" s="142"/>
      <c r="B10" s="190"/>
      <c r="C10" s="140"/>
      <c r="D10" s="136"/>
      <c r="E10" s="134"/>
      <c r="F10" s="139"/>
      <c r="G10" s="139"/>
    </row>
    <row r="11" spans="1:11" ht="25.5">
      <c r="A11" s="142">
        <f>A9+1</f>
        <v>4</v>
      </c>
      <c r="B11" s="221" t="s">
        <v>400</v>
      </c>
      <c r="C11" s="140"/>
      <c r="D11" s="136" t="s">
        <v>340</v>
      </c>
      <c r="E11" s="143">
        <v>1</v>
      </c>
      <c r="F11" s="145"/>
      <c r="G11" s="145">
        <f>E11/100*F11</f>
        <v>0</v>
      </c>
    </row>
    <row r="12" spans="1:11">
      <c r="A12" s="142"/>
      <c r="B12" s="289"/>
      <c r="C12" s="140"/>
      <c r="D12" s="136"/>
      <c r="E12" s="121"/>
      <c r="F12" s="145"/>
      <c r="G12" s="145"/>
    </row>
    <row r="13" spans="1:11" s="158" customFormat="1" ht="15" thickBot="1">
      <c r="A13" s="125" t="s">
        <v>401</v>
      </c>
      <c r="B13" s="188"/>
      <c r="C13" s="187"/>
      <c r="D13" s="186"/>
      <c r="E13" s="271"/>
      <c r="F13" s="185"/>
      <c r="G13" s="124">
        <f>ROUND(SUM(G5:G11),0)</f>
        <v>0</v>
      </c>
    </row>
    <row r="16" spans="1:11">
      <c r="J16" s="288"/>
    </row>
    <row r="17" spans="10:10" s="118" customFormat="1">
      <c r="J17" s="288"/>
    </row>
    <row r="18" spans="10:10" s="118" customFormat="1">
      <c r="J18" s="288"/>
    </row>
    <row r="19" spans="10:10" s="118" customFormat="1">
      <c r="J19" s="288"/>
    </row>
    <row r="20" spans="10:10" s="118" customFormat="1">
      <c r="J20" s="288"/>
    </row>
    <row r="21" spans="10:10" s="118" customFormat="1">
      <c r="J21" s="288"/>
    </row>
    <row r="22" spans="10:10" s="118" customFormat="1">
      <c r="J22" s="288"/>
    </row>
    <row r="23" spans="10:10" s="118" customFormat="1">
      <c r="J23" s="288"/>
    </row>
    <row r="24" spans="10:10" s="118" customFormat="1">
      <c r="J24" s="288"/>
    </row>
    <row r="25" spans="10:10" s="118" customFormat="1">
      <c r="J25" s="288"/>
    </row>
    <row r="26" spans="10:10" s="118" customFormat="1">
      <c r="J26" s="288"/>
    </row>
    <row r="27" spans="10:10" s="118" customFormat="1">
      <c r="J27" s="288"/>
    </row>
    <row r="28" spans="10:10" s="118" customFormat="1">
      <c r="J28" s="288"/>
    </row>
    <row r="29" spans="10:10" s="118" customFormat="1">
      <c r="J29" s="288"/>
    </row>
    <row r="30" spans="10:10" s="118" customFormat="1">
      <c r="J30" s="288"/>
    </row>
    <row r="31" spans="10:10" s="118" customFormat="1">
      <c r="J31" s="288"/>
    </row>
    <row r="32" spans="10:10" s="118" customFormat="1">
      <c r="J32" s="288"/>
    </row>
    <row r="33" spans="10:10" s="118" customFormat="1">
      <c r="J33" s="288"/>
    </row>
    <row r="34" spans="10:10" s="118" customFormat="1">
      <c r="J34" s="288"/>
    </row>
    <row r="35" spans="10:10" s="118" customFormat="1">
      <c r="J35" s="288"/>
    </row>
    <row r="36" spans="10:10" s="118" customFormat="1">
      <c r="J36" s="288"/>
    </row>
    <row r="37" spans="10:10" s="118" customFormat="1">
      <c r="J37" s="288"/>
    </row>
  </sheetData>
  <pageMargins left="1.1023622047244095" right="0.51181102362204722" top="0.78740157480314965" bottom="0.51181102362204722" header="0" footer="0.51181102362204722"/>
  <pageSetup paperSize="9" scale="96" orientation="portrait" r:id="rId1"/>
  <headerFooter>
    <oddHeader>&amp;L&amp;"-,Običajno"&amp;8 
____________________________________________________________________________________________________________________________
&amp;R&amp;P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9</vt:i4>
      </vt:variant>
      <vt:variant>
        <vt:lpstr>Imenovani obsegi</vt:lpstr>
      </vt:variant>
      <vt:variant>
        <vt:i4>12</vt:i4>
      </vt:variant>
    </vt:vector>
  </HeadingPairs>
  <TitlesOfParts>
    <vt:vector size="21" baseType="lpstr">
      <vt:lpstr>REKAP</vt:lpstr>
      <vt:lpstr>GO</vt:lpstr>
      <vt:lpstr>SI</vt:lpstr>
      <vt:lpstr>Rekapitulacija</vt:lpstr>
      <vt:lpstr>Svetilke</vt:lpstr>
      <vt:lpstr>Vodovni</vt:lpstr>
      <vt:lpstr>SB</vt:lpstr>
      <vt:lpstr>UO</vt:lpstr>
      <vt:lpstr>Ostalo</vt:lpstr>
      <vt:lpstr>GO!Področje_tiskanja</vt:lpstr>
      <vt:lpstr>Ostalo!Področje_tiskanja</vt:lpstr>
      <vt:lpstr>REKAP!Področje_tiskanja</vt:lpstr>
      <vt:lpstr>SB!Področje_tiskanja</vt:lpstr>
      <vt:lpstr>SI!Področje_tiskanja</vt:lpstr>
      <vt:lpstr>Svetilke!Področje_tiskanja</vt:lpstr>
      <vt:lpstr>UO!Področje_tiskanja</vt:lpstr>
      <vt:lpstr>Vodovni!Področje_tiskanja</vt:lpstr>
      <vt:lpstr>SB!Tiskanje_naslovov</vt:lpstr>
      <vt:lpstr>Svetilke!Tiskanje_naslovov</vt:lpstr>
      <vt:lpstr>UO!Tiskanje_naslovov</vt:lpstr>
      <vt:lpstr>Vodovni!Tiskanje_naslovov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Metka</dc:creator>
  <cp:lastModifiedBy>Matej Mihelj</cp:lastModifiedBy>
  <cp:lastPrinted>2013-09-26T10:35:26Z</cp:lastPrinted>
  <dcterms:created xsi:type="dcterms:W3CDTF">2012-06-29T12:42:24Z</dcterms:created>
  <dcterms:modified xsi:type="dcterms:W3CDTF">2013-09-26T11:20:18Z</dcterms:modified>
</cp:coreProperties>
</file>