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usajz\Documents\prometna in meteorna Šempas\PZI meteorna OŠ Šempas\"/>
    </mc:Choice>
  </mc:AlternateContent>
  <bookViews>
    <workbookView xWindow="-120" yWindow="-120" windowWidth="21840" windowHeight="13296"/>
  </bookViews>
  <sheets>
    <sheet name="Faza 0" sheetId="22" r:id="rId1"/>
  </sheets>
  <definedNames>
    <definedName name="_xlnm.Print_Area" localSheetId="0">'Faza 0'!$B$2:$G$355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7" i="22" l="1"/>
  <c r="G317" i="22" l="1"/>
  <c r="G314" i="22"/>
  <c r="G193" i="22" l="1"/>
  <c r="G187" i="22"/>
  <c r="G130" i="22"/>
  <c r="G126" i="22"/>
  <c r="G114" i="22"/>
  <c r="G54" i="22"/>
  <c r="G50" i="22"/>
  <c r="G48" i="22"/>
  <c r="G47" i="22"/>
  <c r="C330" i="22" l="1"/>
  <c r="G326" i="22"/>
  <c r="G325" i="22"/>
  <c r="G323" i="22"/>
  <c r="G321" i="22"/>
  <c r="G319" i="22"/>
  <c r="F327" i="22" l="1"/>
  <c r="G327" i="22" s="1"/>
  <c r="G330" i="22" s="1"/>
  <c r="G11" i="22" s="1"/>
  <c r="G179" i="22" l="1"/>
  <c r="G170" i="22"/>
  <c r="G284" i="22" l="1"/>
  <c r="G279" i="22"/>
  <c r="G271" i="22" l="1"/>
  <c r="G272" i="22"/>
  <c r="G273" i="22"/>
  <c r="C309" i="22" l="1"/>
  <c r="G304" i="22"/>
  <c r="G302" i="22"/>
  <c r="G300" i="22"/>
  <c r="G298" i="22"/>
  <c r="G297" i="22"/>
  <c r="G294" i="22"/>
  <c r="G292" i="22"/>
  <c r="G290" i="22"/>
  <c r="G288" i="22"/>
  <c r="G286" i="22"/>
  <c r="G283" i="22"/>
  <c r="G282" i="22"/>
  <c r="G277" i="22"/>
  <c r="G275" i="22"/>
  <c r="G270" i="22"/>
  <c r="G269" i="22"/>
  <c r="G268" i="22"/>
  <c r="G267" i="22"/>
  <c r="G266" i="22"/>
  <c r="G265" i="22"/>
  <c r="G264" i="22"/>
  <c r="G263" i="22"/>
  <c r="G262" i="22"/>
  <c r="G261" i="22"/>
  <c r="G260" i="22"/>
  <c r="G259" i="22"/>
  <c r="G258" i="22"/>
  <c r="G257" i="22"/>
  <c r="G208" i="22"/>
  <c r="G197" i="22"/>
  <c r="G196" i="22"/>
  <c r="G194" i="22"/>
  <c r="G190" i="22"/>
  <c r="G189" i="22"/>
  <c r="G176" i="22"/>
  <c r="G175" i="22"/>
  <c r="G173" i="22"/>
  <c r="G160" i="22"/>
  <c r="G116" i="22"/>
  <c r="G112" i="22"/>
  <c r="G110" i="22"/>
  <c r="G108" i="22"/>
  <c r="F306" i="22" l="1"/>
  <c r="G306" i="22" s="1"/>
  <c r="G309" i="22" s="1"/>
  <c r="G10" i="22" s="1"/>
  <c r="G125" i="22" l="1"/>
  <c r="G124" i="22"/>
  <c r="G87" i="22"/>
  <c r="G216" i="22" l="1"/>
  <c r="G204" i="22" l="1"/>
  <c r="G203" i="22"/>
  <c r="G202" i="22"/>
  <c r="G199" i="22"/>
  <c r="G195" i="22"/>
  <c r="G191" i="22"/>
  <c r="G192" i="22"/>
  <c r="G188" i="22"/>
  <c r="G184" i="22"/>
  <c r="G172" i="22"/>
  <c r="G171" i="22"/>
  <c r="G158" i="22"/>
  <c r="G156" i="22"/>
  <c r="G154" i="22"/>
  <c r="G144" i="22" l="1"/>
  <c r="G142" i="22"/>
  <c r="G140" i="22"/>
  <c r="G138" i="22" l="1"/>
  <c r="G148" i="22" l="1"/>
  <c r="G146" i="22"/>
  <c r="G83" i="22"/>
  <c r="G136" i="22"/>
  <c r="G121" i="22"/>
  <c r="G129" i="22"/>
  <c r="G120" i="22"/>
  <c r="G93" i="22"/>
  <c r="G89" i="22"/>
  <c r="G79" i="22"/>
  <c r="G71" i="22"/>
  <c r="G65" i="22"/>
  <c r="G63" i="22"/>
  <c r="G38" i="22"/>
  <c r="G28" i="22"/>
  <c r="G85" i="22"/>
  <c r="C355" i="22"/>
  <c r="G350" i="22"/>
  <c r="G348" i="22"/>
  <c r="G346" i="22"/>
  <c r="G344" i="22"/>
  <c r="G342" i="22"/>
  <c r="G340" i="22"/>
  <c r="G338" i="22"/>
  <c r="G336" i="22"/>
  <c r="G334" i="22"/>
  <c r="C221" i="22"/>
  <c r="G210" i="22"/>
  <c r="G206" i="22"/>
  <c r="G181" i="22"/>
  <c r="G180" i="22"/>
  <c r="G174" i="22"/>
  <c r="C165" i="22"/>
  <c r="G152" i="22"/>
  <c r="G150" i="22"/>
  <c r="G133" i="22"/>
  <c r="G119" i="22"/>
  <c r="C104" i="22"/>
  <c r="G99" i="22"/>
  <c r="C59" i="22"/>
  <c r="G52" i="22"/>
  <c r="G44" i="22"/>
  <c r="G42" i="22"/>
  <c r="G40" i="22"/>
  <c r="G36" i="22"/>
  <c r="G34" i="22"/>
  <c r="G32" i="22"/>
  <c r="G30" i="22"/>
  <c r="F352" i="22" l="1"/>
  <c r="G352" i="22" s="1"/>
  <c r="G355" i="22" s="1"/>
  <c r="G12" i="22" s="1"/>
  <c r="F162" i="22"/>
  <c r="G162" i="22" s="1"/>
  <c r="G95" i="22"/>
  <c r="G81" i="22"/>
  <c r="G67" i="22"/>
  <c r="G73" i="22"/>
  <c r="G214" i="22"/>
  <c r="G69" i="22"/>
  <c r="G26" i="22"/>
  <c r="G75" i="22"/>
  <c r="G165" i="22" l="1"/>
  <c r="G8" i="22" s="1"/>
  <c r="F56" i="22"/>
  <c r="G56" i="22" s="1"/>
  <c r="G59" i="22" s="1"/>
  <c r="G6" i="22" s="1"/>
  <c r="G97" i="22"/>
  <c r="G91" i="22"/>
  <c r="G212" i="22"/>
  <c r="F218" i="22" s="1"/>
  <c r="F101" i="22" l="1"/>
  <c r="G101" i="22" s="1"/>
  <c r="G104" i="22" s="1"/>
  <c r="G7" i="22" s="1"/>
  <c r="G218" i="22"/>
  <c r="G221" i="22" s="1"/>
  <c r="G9" i="22" l="1"/>
  <c r="G13" i="22" s="1"/>
</calcChain>
</file>

<file path=xl/sharedStrings.xml><?xml version="1.0" encoding="utf-8"?>
<sst xmlns="http://schemas.openxmlformats.org/spreadsheetml/2006/main" count="576" uniqueCount="325">
  <si>
    <t>m</t>
    <phoneticPr fontId="1" type="noConversion"/>
  </si>
  <si>
    <t>ur</t>
    <phoneticPr fontId="1" type="noConversion"/>
  </si>
  <si>
    <t>Skupaj</t>
    <phoneticPr fontId="1" type="noConversion"/>
  </si>
  <si>
    <t>Planiranje dna kanalskega jarka s točnostjo ± 3 cm po projektiranem padcu.</t>
    <phoneticPr fontId="1" type="noConversion"/>
  </si>
  <si>
    <t>Dobava in vgradnja drobljenca 8/16 mm za posteljico in obsip kanalizacijskih cevi do višine 30 cm nad temenom cevi, s planiranjem in strojnim utrjevanjem do 95 % po standardnem Prokterjevem postopku. Natančnost izdelave posteljice je ± 1 cm.</t>
    <phoneticPr fontId="1" type="noConversion"/>
  </si>
  <si>
    <t>Pregled in čiscenje kanala pred izvedbo tlačnega poizkusa.</t>
    <phoneticPr fontId="1" type="noConversion"/>
  </si>
  <si>
    <t>Pregled kanala s TV kamero.</t>
    <phoneticPr fontId="1" type="noConversion"/>
  </si>
  <si>
    <t>Dobava in montaža GRP fazonskih kosov PN1, vključno s spojnimi elementi ter priključitvijo na cevi.</t>
    <phoneticPr fontId="2" type="noConversion"/>
  </si>
  <si>
    <t>MONTERSKA DELA - kanalizacija</t>
    <phoneticPr fontId="2" type="noConversion"/>
  </si>
  <si>
    <t>Opis del</t>
  </si>
  <si>
    <t>količina</t>
  </si>
  <si>
    <t>enota</t>
  </si>
  <si>
    <t>znesek</t>
  </si>
  <si>
    <t>m</t>
  </si>
  <si>
    <t>kos</t>
  </si>
  <si>
    <t>%</t>
  </si>
  <si>
    <t>osnova za DDV</t>
  </si>
  <si>
    <t>Dobava in montaža rešetk za cestne peskolove DN 500 mm, nosilnosti 400 kN (EN 124).</t>
  </si>
  <si>
    <t>Zakoličenje osi predvidenega komunalnega voda, z zavarovanjem osi, oznako revizijskih jaškov, vris v kataster in izdelava geodetskega posnetka.</t>
    <phoneticPr fontId="1" type="noConversion"/>
  </si>
  <si>
    <t>Dobava in montaža pokrovov iz duktilne litine  DN600 mm, nosilnosti 400 kN (EN 124). Pokrov izveden na zaklep z odprtinami za zračeneje in prigrajenim protihrupnim vložkom. Pokrov se vgrajuje s pantom obrnjenim v smeri vožnje tako, da se pokrov odpira vsmeri vožnje.</t>
  </si>
  <si>
    <t>1</t>
  </si>
  <si>
    <t>2</t>
  </si>
  <si>
    <t>3</t>
  </si>
  <si>
    <t>4</t>
  </si>
  <si>
    <t>št.</t>
  </si>
  <si>
    <t>centa/enoto</t>
  </si>
  <si>
    <t>Projektantski nadzor.</t>
  </si>
  <si>
    <t>ur</t>
  </si>
  <si>
    <t>PREDDELA</t>
  </si>
  <si>
    <t>ZEMELJSKA DELA</t>
  </si>
  <si>
    <t>DN 300</t>
  </si>
  <si>
    <t>Tlačni preizkus tesnosti kanalizacije, izveden z zrakom ali z vodo, po standardu SIST EN 1610 z izdanim potrdilom.</t>
  </si>
  <si>
    <t xml:space="preserve">Dobava in montaža prefabriciranih polietilenskih peskolovov DN 500 mm, globokega 1.75 m, z iztokom na koti -0.8 m pod koto terena. </t>
  </si>
  <si>
    <t>- potopna črpalka za prečrpavanje pri gradnji kanalizacija in priključevanju hišnih priključkov</t>
  </si>
  <si>
    <t>ZAKLJUČNA IN OSTALA DELA</t>
  </si>
  <si>
    <t>lok DN 200, α = 45.00º</t>
  </si>
  <si>
    <t>Zakoličba obstoječih komunalnih naprav (križanja in približevanja) in označitev - vodovod, plinovod, elektrika, TK vod, KaTe, T-2 in kanalizacija.</t>
  </si>
  <si>
    <t>m'</t>
    <phoneticPr fontId="1" type="noConversion"/>
  </si>
  <si>
    <t>Izdelava nevezane nosilne plasti enakomerno zrnatega drobljenca D32, v debelini do 20 cm (cesta).</t>
  </si>
  <si>
    <t>Dobava in montaža kanalizacijskih cevi iz armiranega poliestra GRP SN 10000 nazivnega tlaka PN 1bar, po standardu ISO 10467, ISO 10639, SIST EN 14364, SIST EN 1796. Cev, dolžine 6 m, ima na eni strani montirano spojko iz poliestra z EPDM tesnilom. Kompletno z gumi tesnili in priključitvijo na jaške.</t>
  </si>
  <si>
    <t>Dobava in montaža vsadnega odcepa 90º d 200 na GRP cevi za priklop PVC ali PP navezav peskolovov, vključno z vrtanjem in spojnimi ter tesnilnimi elementi ter priključitvijo na GRP in PVC ali PP cevi (npr. kot Rehau AWADOCK sistem).</t>
  </si>
  <si>
    <t>Opravljanje nadzora pooblaščenega geomehanika - obračun po dejanskih stroških.</t>
  </si>
  <si>
    <t>1.1</t>
  </si>
  <si>
    <t/>
  </si>
  <si>
    <t>1.2</t>
  </si>
  <si>
    <t>1.3</t>
  </si>
  <si>
    <t>1.4</t>
  </si>
  <si>
    <t>1.5</t>
  </si>
  <si>
    <t>1.6</t>
  </si>
  <si>
    <t>1.7</t>
  </si>
  <si>
    <t>1.8</t>
  </si>
  <si>
    <t>1.9</t>
  </si>
  <si>
    <t>1.10</t>
  </si>
  <si>
    <t>1.12</t>
  </si>
  <si>
    <t>1.15</t>
  </si>
  <si>
    <t>2.1</t>
  </si>
  <si>
    <t>2.2</t>
  </si>
  <si>
    <t>2.3</t>
  </si>
  <si>
    <t>2.4</t>
  </si>
  <si>
    <t>2.5</t>
  </si>
  <si>
    <t>2.6</t>
  </si>
  <si>
    <t>2.7</t>
  </si>
  <si>
    <t>2.8</t>
  </si>
  <si>
    <t>2.9</t>
  </si>
  <si>
    <t>2.10</t>
  </si>
  <si>
    <t>3.1</t>
  </si>
  <si>
    <t>3.2</t>
  </si>
  <si>
    <t>3.3</t>
  </si>
  <si>
    <t>3.4</t>
  </si>
  <si>
    <t>3.5</t>
  </si>
  <si>
    <t>3.6</t>
  </si>
  <si>
    <t>3.7</t>
  </si>
  <si>
    <t>3.8</t>
  </si>
  <si>
    <t>3.9</t>
  </si>
  <si>
    <t>3.10</t>
  </si>
  <si>
    <t>4.1</t>
  </si>
  <si>
    <t>4.2</t>
  </si>
  <si>
    <t>4.3</t>
  </si>
  <si>
    <t>4.4</t>
  </si>
  <si>
    <t>4.5</t>
  </si>
  <si>
    <t>4.6</t>
  </si>
  <si>
    <t>4.7</t>
  </si>
  <si>
    <t>4.8</t>
  </si>
  <si>
    <t>4.9</t>
  </si>
  <si>
    <t>4.10</t>
  </si>
  <si>
    <t>4.11</t>
  </si>
  <si>
    <t>5.1</t>
  </si>
  <si>
    <t>5.2</t>
  </si>
  <si>
    <t>5.3</t>
  </si>
  <si>
    <t>5.4</t>
  </si>
  <si>
    <t>5.5</t>
  </si>
  <si>
    <t>5.6</t>
  </si>
  <si>
    <t>5.7</t>
  </si>
  <si>
    <t>5.8</t>
  </si>
  <si>
    <t>5.9</t>
  </si>
  <si>
    <t>5.10</t>
  </si>
  <si>
    <t xml:space="preserve">I. </t>
  </si>
  <si>
    <t>MONTERSKA DELA - kanalizacija</t>
  </si>
  <si>
    <t>5</t>
  </si>
  <si>
    <t>2.11</t>
  </si>
  <si>
    <t>2.12</t>
  </si>
  <si>
    <t>2.13</t>
  </si>
  <si>
    <t>2.14</t>
  </si>
  <si>
    <t>2.15</t>
  </si>
  <si>
    <t>2.16</t>
  </si>
  <si>
    <t>2.17</t>
  </si>
  <si>
    <t>Priprava površine, planiranje +-2cm in valjanje pred asfaltacijo.</t>
  </si>
  <si>
    <t>Izdelava projekta izvedenih del - PID (3-izvodi)-kanalizacija vodovod</t>
  </si>
  <si>
    <t>Dobava in vgraditev predfabriciranih dvignjenih robnikov iz cementnega betona s prerezom 15/25 cm, komplet z naprava betonskega temelja in fugiranjem.</t>
  </si>
  <si>
    <t>Planiranje in valjanje planuma s točnostjo +- 2cm.</t>
  </si>
  <si>
    <r>
      <t>m</t>
    </r>
    <r>
      <rPr>
        <vertAlign val="superscript"/>
        <sz val="9"/>
        <rFont val="Arial Narrow"/>
        <family val="2"/>
        <charset val="238"/>
      </rPr>
      <t>2</t>
    </r>
  </si>
  <si>
    <r>
      <t>m</t>
    </r>
    <r>
      <rPr>
        <vertAlign val="superscript"/>
        <sz val="9"/>
        <rFont val="Arial Narrow"/>
        <family val="2"/>
        <charset val="238"/>
      </rPr>
      <t>3</t>
    </r>
  </si>
  <si>
    <r>
      <t>Dobava in polaganje polipropilenskih fazonskih kosov (standard EN 1852 oz. ONR 20512) tip ≥SN 8kN/m</t>
    </r>
    <r>
      <rPr>
        <vertAlign val="superscript"/>
        <sz val="9"/>
        <rFont val="Arial Narrow"/>
        <family val="2"/>
        <charset val="238"/>
      </rPr>
      <t>2</t>
    </r>
    <r>
      <rPr>
        <sz val="9"/>
        <rFont val="Arial Narrow"/>
        <family val="2"/>
        <charset val="238"/>
      </rPr>
      <t xml:space="preserve"> (kot npr. Rehau Awadukt HPP oz. Pipelife Master), vključno s spojnimi elementi ter priključitvijo na cevi (navezava hišnih priključkov in peskolovov na primarno/sekundarno omrežje).</t>
    </r>
  </si>
  <si>
    <t>- kanalizacija</t>
  </si>
  <si>
    <t xml:space="preserve">Dobava in zasip kanalskega jarka z tamponskim drobljencem iz kamnine 0/32mm, ter komprimiranje v plasteh po 20 cm. </t>
  </si>
  <si>
    <t>Dobava in montaža pokrovov iz duktilne litine  DN600 mm, nosilnosti 125 kN (EN 124). Pokrov izveden na zaklep z odprtinami za zračeneje in prigrajenim protihrupnim vložkom. Pokrov se vgrajuje s pantom obrnjenim v smeri vožnje tako, da se pokrov odpira vsmeri vožnje.</t>
  </si>
  <si>
    <t>odcep DN 250/200, α = 45.00º</t>
  </si>
  <si>
    <t>Geomehanske raziskave v fazi gradnje s poročilom.</t>
  </si>
  <si>
    <t>Humuziranje in zatravitev površin.</t>
  </si>
  <si>
    <t>DN 600</t>
  </si>
  <si>
    <t>čep DN 250</t>
  </si>
  <si>
    <t>4.12</t>
  </si>
  <si>
    <t>GRADBENA IN OBRTNIŠKA DELA</t>
  </si>
  <si>
    <t>Čiščenje terena z odstranitvijo grmičevja in drevs z razžaganjem in odvozom v trajno deponijo</t>
  </si>
  <si>
    <t>Prometna signalizacija v času gradnje</t>
  </si>
  <si>
    <t>Planiranje - škarpiranje brežin jarkov v težki zemljini</t>
  </si>
  <si>
    <t>ocena</t>
  </si>
  <si>
    <t>2.18</t>
  </si>
  <si>
    <t>2.19</t>
  </si>
  <si>
    <t>3.11</t>
  </si>
  <si>
    <t>3.12</t>
  </si>
  <si>
    <t>3.13</t>
  </si>
  <si>
    <t>3.14</t>
  </si>
  <si>
    <t>3.15</t>
  </si>
  <si>
    <t>3.17</t>
  </si>
  <si>
    <t>3.18</t>
  </si>
  <si>
    <t>3.19</t>
  </si>
  <si>
    <t>3.20</t>
  </si>
  <si>
    <t>Postavitev gradbenih profilov na vzpostavljeno os trase cevovoda in jarkov, ter določitev nivoja za merjenje globine izkopa in polaganje cevovoda.</t>
  </si>
  <si>
    <t>Nadzor pri gradnji pristojnih služb (upravljavca) komunalnih vodov na območju: TK, KaTe, Adriaplin, JR, vodovod in kanalizacija.</t>
  </si>
  <si>
    <t>1.13</t>
  </si>
  <si>
    <t>1.14</t>
  </si>
  <si>
    <t>2.20</t>
  </si>
  <si>
    <t>Dobava in montaža kanalizacijskih cevi iz armiranega poliestra GRP SN 5000 nazivnega tlaka PN 1bar, po standardu ISO 10467, ISO 10639, SIST EN 14364, SIST EN 1796. Cev, dolžine 6 m, ima na eni strani montirano spojko iz poliestra z EPDM tesnilom. Kompletno z gumi tesnili in priključitvijo na jaške.</t>
  </si>
  <si>
    <t>DN 250</t>
  </si>
  <si>
    <t>Demontaža obstoječe ograje  z nakladanjem in odvozom v začasno deponijo - obračun po dejanskih količinah</t>
  </si>
  <si>
    <t>Montaža obstoječe ograje  z dostavo iz začasno deponijo - obračun po dejanskih količinah</t>
  </si>
  <si>
    <t>Izdelava obrabne in zaporne plasti bitumenskega betona AC 8 surf B 70/100 A4 v debelini 3 cm.</t>
  </si>
  <si>
    <t>5.11</t>
  </si>
  <si>
    <t>I. SKUPNA REKAPITULACIJA Faza 1 - gradnja sistema meteorne odvodnje za potrebe "Vrtca Šempas"</t>
  </si>
  <si>
    <t>Faza 0 – rešitev odvodnje »zalednih« voda</t>
  </si>
  <si>
    <t>Rušenje obstoječih kanalizacijskih cevi (BC in AC) DN 150 - 400 mm z  nakladanjem in odvozom ruševin v krajevno deponijo oddaljeno do 10km ter plačilom taks.</t>
  </si>
  <si>
    <t>Rušenje betonskih robnkov 15x25cm z nakladanjem ruševin na prevozno sredstvo, odvozon ruševin na krajevno deponijooddaljeno do 10km, vklučno z stroški ravnanja z odpadki na deponiji.</t>
  </si>
  <si>
    <t>Rušenje segmentov (cca. 90x90 cm) obstoječe betonske mulda za potrebe vgadnje peskolovov, z nakladanjem ruševin na prevozno sredstvo, odvozon ruševin na krajevno deponijooddaljeno do 10km, vklučno z stroški ravnanja z odpadki na deponiji.</t>
  </si>
  <si>
    <t>Planiranje dna in brežin jarkov v težki zemljini</t>
  </si>
  <si>
    <t>Dobava in polaganje prefabriciranih trapeznih betonskih kanalet širine dna b=60cm, višine 33cm. Kanalete se polagajo na sloj podložnega betona C12/15 debeline 10 cm. Stiki se obdelajo s cementno malto.</t>
  </si>
  <si>
    <t>Dobava in polaganje prefabriciranih trapeznih betonskih kanalet širine dna b=40cm, višine 20cm. Kanalete se polagajo na sloj podložnega betona C12/15 debeline 10 cm. Stiki se obdelajo s cementno malto.</t>
  </si>
  <si>
    <t>Sanacija in zakrpanje obstoječe betonske mulde z betonom C 25/30 na mestih vgradnje peskolovov.  Stiki se obdelajo s cementno malto.</t>
  </si>
  <si>
    <t>DN 700</t>
  </si>
  <si>
    <t>DN 400</t>
  </si>
  <si>
    <r>
      <t>Dobava in polaganje polipropilenske kanalizacijske cevi (standard EN 1852 oz. ONR 20512) tip ≥SN 8kN/m</t>
    </r>
    <r>
      <rPr>
        <vertAlign val="superscript"/>
        <sz val="9"/>
        <rFont val="Arial Narrow"/>
        <family val="2"/>
        <charset val="238"/>
      </rPr>
      <t>2</t>
    </r>
    <r>
      <rPr>
        <sz val="9"/>
        <rFont val="Arial Narrow"/>
        <family val="2"/>
        <charset val="238"/>
      </rPr>
      <t xml:space="preserve"> (kot npr. Rehau Awadukt HPP oz. Pipelife Master) za navezave peskolovov, kompletno z gumi tesnili in priključitvijo na jašek peskolova.</t>
    </r>
  </si>
  <si>
    <t>d 200</t>
  </si>
  <si>
    <r>
      <t xml:space="preserve">lok DN 250, </t>
    </r>
    <r>
      <rPr>
        <sz val="9"/>
        <rFont val="Symbol"/>
        <family val="1"/>
        <charset val="2"/>
      </rPr>
      <t>a</t>
    </r>
    <r>
      <rPr>
        <sz val="9"/>
        <rFont val="Arial Narrow"/>
        <family val="2"/>
        <charset val="238"/>
      </rPr>
      <t>=45° (3 segmenti), SN 5000</t>
    </r>
  </si>
  <si>
    <r>
      <t xml:space="preserve">lok DN 300, </t>
    </r>
    <r>
      <rPr>
        <sz val="9"/>
        <rFont val="Symbol"/>
        <family val="1"/>
        <charset val="2"/>
      </rPr>
      <t>a</t>
    </r>
    <r>
      <rPr>
        <sz val="9"/>
        <rFont val="Arial Narrow"/>
        <family val="2"/>
        <charset val="238"/>
      </rPr>
      <t>=45° (3 segmenti), SN 10000</t>
    </r>
  </si>
  <si>
    <t>Prevezava obstoječe kanalizacije iz betonskih cevi BC DN 200 - 400 mm na predvidene GRP jaške.</t>
  </si>
  <si>
    <t>4.13</t>
  </si>
  <si>
    <t>Dobava in vgradnja drenažnih PE cevi d 160 mm z 2/3 perforirane površine, izdelanih po standardu ISO 13476-3:2009. Komplet z izkopom jarka do globine 50 mc in zasutjem z drenažnim materialom.</t>
  </si>
  <si>
    <t>Ročni izkop kanalskega jarka ter izkop pri križanjih s komunalnimi vodi, v v težki zemljini z nakladanjem na kamion in odvozom na trajno komunalno deponijo, oddaljeno do 10km, komplet z ravnanjen materiala v deponiji ter plačilom takse.</t>
  </si>
  <si>
    <t xml:space="preserve">Odvodnja zalednih in lastnih vod na območju OŠ Šempas 
</t>
  </si>
  <si>
    <t>Dobava in vgradnja peska 0/4 mm za posteljico in obsip vodovodnih cevi do višine 20 cm nad temenom cevi, s planiranjem in strojnim utrjevanjem do 95 % po standardnem Prokterjevem postopku. Natančnost izdelave posteljice je ±1 cm.</t>
  </si>
  <si>
    <t>Dobava in montaža standardnih revizijskih jaškov iz poliestrskih cevi, po standardu SIST EN 14364, s protivzgonsko zaščito iz betona C12/15, skupaj z izdelavo opaža. Kompletno z AB vencem, oblikovano muldo iz GRP materiala. Prehod med poliestrom in AB vencem izveden preko profilne gume.</t>
  </si>
  <si>
    <t>Dobava in montaža standardnih kaskadnih revizijskih jaškov iz poliestrskih cevi, po standardu SIST EN 14364, s protivzgonsko zaščito iz betona C12/15, skupaj z izdelavo opaža. Kompletno z AB vencem, oblikovano muldo iz GRP materiala. Prehod med poliestrom in AB vencem izveden preko profilne gume.</t>
  </si>
  <si>
    <t>Dobava in montaža nasadnih revizijskih jaškov iz poliestrskih cevi, po standardu SIST EN 14364, s protivzgonsko zaščito iz betona C12/15, skupaj z izdelavo opaža. Kompletno z AB vencem, oblikovano muldo iz GRP materiala. Prehod med poliestrom in AB vencem izveden preko profilne gume.</t>
  </si>
  <si>
    <t>Dobava in montaža nasadnih kaskadnih revizijskih jaškov iz poliestrskih cevi, po standardu SIST EN 14364, s protivzgonsko zaščito iz betona C12/15, skupaj z izdelavo opaža. Kompletno z AB vencem, oblikovano muldo iz GRP materiala. Prehod med poliestrom in AB vencem izveden preko profilne gume.</t>
  </si>
  <si>
    <t>DN1000 SN10000 (globine do 2.5m)</t>
  </si>
  <si>
    <t>DN800 SN5000 (globine do 2m)</t>
  </si>
  <si>
    <t>DN800 SN10000 (globine do 2m)</t>
  </si>
  <si>
    <t>DN1000 SN5000 (globine do 3m)</t>
  </si>
  <si>
    <t>DN2000 SN5000 (globine 2.90m)</t>
  </si>
  <si>
    <t>3.16</t>
  </si>
  <si>
    <r>
      <t>Izdelava betonskih sidrnih blokov lomov in odcepov vodovodnih cevi in sidranje z C 16/20; 0.2m</t>
    </r>
    <r>
      <rPr>
        <vertAlign val="superscript"/>
        <sz val="9"/>
        <rFont val="Arial Narrow"/>
        <family val="2"/>
        <charset val="238"/>
      </rPr>
      <t>3</t>
    </r>
    <r>
      <rPr>
        <sz val="9"/>
        <rFont val="Arial Narrow"/>
        <family val="2"/>
        <charset val="238"/>
      </rPr>
      <t>/kom. Vse komplet.</t>
    </r>
  </si>
  <si>
    <t>Obzidava ovalne cestne kape za hidrante z NF opeko v c.m. 1:3 z vsem potrebnim grad.materialom.</t>
  </si>
  <si>
    <t>Obzidava okrogle cestne kape za NF opeko v c.m. 1:3 z vsem potrebnim grad.materialom.</t>
  </si>
  <si>
    <t>Vgraditev droga za namestitev hidrantnih oznak in oznak zasunov ter lomov (izkop in betoniranje).</t>
    <phoneticPr fontId="11" type="noConversion"/>
  </si>
  <si>
    <t>3.21</t>
  </si>
  <si>
    <t>3.22</t>
  </si>
  <si>
    <t>3.23</t>
  </si>
  <si>
    <t>Zaščita vodovoda na križanju s kanalizacijo (po detajlu).</t>
    <phoneticPr fontId="11" type="noConversion"/>
  </si>
  <si>
    <t>Ostala dodatna in nepredvidena dela. Obračun po dejanskih stroških porabe časa in materiala po vpisu v gradbeni dnevnik. Ocena stroškov 5% od vrednosti del.</t>
  </si>
  <si>
    <t>DN 200</t>
  </si>
  <si>
    <t>- vodovod</t>
  </si>
  <si>
    <r>
      <t xml:space="preserve">lok DN 600, </t>
    </r>
    <r>
      <rPr>
        <sz val="9"/>
        <rFont val="Symbol"/>
        <family val="1"/>
        <charset val="2"/>
      </rPr>
      <t>a</t>
    </r>
    <r>
      <rPr>
        <sz val="9"/>
        <rFont val="Arial Narrow"/>
        <family val="2"/>
        <charset val="238"/>
      </rPr>
      <t>=15.45° (2 segmenti), SN 10000</t>
    </r>
  </si>
  <si>
    <r>
      <t xml:space="preserve">lok DN 400, </t>
    </r>
    <r>
      <rPr>
        <sz val="9"/>
        <rFont val="Symbol"/>
        <family val="1"/>
        <charset val="2"/>
      </rPr>
      <t>a</t>
    </r>
    <r>
      <rPr>
        <sz val="9"/>
        <rFont val="Arial Narrow"/>
        <family val="2"/>
        <charset val="238"/>
      </rPr>
      <t>=45° (3 segmenti), SN 10000</t>
    </r>
  </si>
  <si>
    <r>
      <t xml:space="preserve">lok DN 250, </t>
    </r>
    <r>
      <rPr>
        <sz val="9"/>
        <rFont val="Symbol"/>
        <family val="1"/>
        <charset val="2"/>
      </rPr>
      <t>a</t>
    </r>
    <r>
      <rPr>
        <sz val="9"/>
        <rFont val="Arial Narrow"/>
        <family val="2"/>
        <charset val="238"/>
      </rPr>
      <t>=45° (3 segmenti), SN 10000</t>
    </r>
  </si>
  <si>
    <r>
      <t xml:space="preserve">lok DN 200, </t>
    </r>
    <r>
      <rPr>
        <sz val="9"/>
        <rFont val="Symbol"/>
        <family val="1"/>
        <charset val="2"/>
      </rPr>
      <t>a</t>
    </r>
    <r>
      <rPr>
        <sz val="9"/>
        <rFont val="Arial Narrow"/>
        <family val="2"/>
        <charset val="238"/>
      </rPr>
      <t>=45° (3 segmenta), SN 10000</t>
    </r>
  </si>
  <si>
    <r>
      <t xml:space="preserve">lok DN 200, </t>
    </r>
    <r>
      <rPr>
        <sz val="9"/>
        <rFont val="Symbol"/>
        <family val="1"/>
        <charset val="2"/>
      </rPr>
      <t>a</t>
    </r>
    <r>
      <rPr>
        <sz val="9"/>
        <rFont val="Arial Narrow"/>
        <family val="2"/>
        <charset val="238"/>
      </rPr>
      <t>=15.28° (2 segmenta), SN 10000</t>
    </r>
  </si>
  <si>
    <t>Izdelava priklopa obstoječe BC cevi DN 300 na predvideno GRP cev DN 300. Na stiku GRP in BC cevi se niveleti cevi poravnata. Stik se izvede z elastičnim tesnilom in betosnko vezjo (širine min. 40 cm - 20 cm na vsako stran stika) iz vodotesnega betona C 25/30.</t>
  </si>
  <si>
    <t>MONTERSKA DELA - vodovod</t>
    <phoneticPr fontId="11" type="noConversion"/>
  </si>
  <si>
    <t>Splošne zahteve</t>
  </si>
  <si>
    <t>Cevi NL - standardni spoj</t>
  </si>
  <si>
    <t>Cevi morajo biti izdelane na obojko v skladu z EN 545:2010 (na STANDARDNI spoj). Zaščita izvedena:  na zunanji strani mora biti aktivna galvanska zaščita, ki omogoča vgradnjo cevi tudi v agresivno zemljo ( z zlitino Zn + Al debeline 400 g/m2 v razmerju 85% Zn in 15% Al  ) in epoksi premazom, na notranji strani pa s cementno  oblogo. Cevi morajo biti dolžine 6000mm. Obojčno tesnilo oz. cel spoj mora biti preiskušen skupaj s cevjo (certifikat).</t>
  </si>
  <si>
    <t>Cevi NL - varovani spoj</t>
  </si>
  <si>
    <t>Fazonski kakosi</t>
  </si>
  <si>
    <t xml:space="preserve">Fazonski kosi morajo biti izdelani iz duktilne litine GGG 400 v skladu z EN 545:2010, z zunanjo in notranjo epoksi zaščito min. debeline 70 mikronov po postopku kataforeze oz. min debeline 250 mikronov po klasičnem postopku v skladu z EN 14901.  </t>
  </si>
  <si>
    <t>Za dimenzije faznov DN50-DN150, PN16.</t>
  </si>
  <si>
    <t xml:space="preserve">Fazonski kosi morajo biti opremljeni z odgovarjajočimi tesnili v skladu z EN 681-1. </t>
  </si>
  <si>
    <t>Obojčni kosi z varovanim spojem so opremljeni z ustreznim varovanim tesnilom (Vi tesnilo). Obojčno tesnilo oz. cel spoj mora biti preiskušen skupaj s fazonom (certifikat).</t>
  </si>
  <si>
    <t>MONTAŽNO DEMONTAŽNI KOSI</t>
  </si>
  <si>
    <t xml:space="preserve">Montažno - demontažni kosi morajo biti izdelani iz duktilne litine GGG400, z Epoxy zaščito minimalne debeline 250 mikronov, s stojnimi vijaki in maticami za regulacijo, s koničnim tesnenjem. Vse v skladu z ISO 2531.   </t>
  </si>
  <si>
    <t>EV ZASUNI</t>
  </si>
  <si>
    <t>EV zasuni morajo biti izdelani iz litine GGG400, z epoxy zaščito minimalne debeline 250 mikronov. Klin zasuna je zaščiten z EPDM elastomerno gumo. Vreteno zasuna je izdelano iz nerjavečega jekla. Tesnenje na vretenu je izvedeno z dvema "O" tesniloma iz NBR. Na obeh straneh klina sta teflonska vodila. Spoj telesa in pokrova mora biti izveden brez vijakov in zagozd. Ustrezati morajo standardu EN 1074 in ISO 7259.  PN16.</t>
  </si>
  <si>
    <t xml:space="preserve">HIDRANTI NADZEMNI </t>
  </si>
  <si>
    <t>Telo nadzemnega hidranta mora biti iz INOX materiala, glava iz nodularne litine GGG40. Hidrant mora biti opremljen z izpustno odprtino po kateri odteče stoječa voda iz hidranta. Ustrezati morajo standardu EN14384.  Podobno kot proizvajalec npr. IMP ARMATURE.</t>
  </si>
  <si>
    <t>HIDRANT PODZEMNI</t>
  </si>
  <si>
    <t>Telo podzemnega hidranta mora biti iz duktilne litine GGG 400.Hidrant mora biti opremljen z izpustno odprtino po kateri odteče stoječa voda iz hidranta. Ustrezati morajo standardu EN 14339:2005.</t>
  </si>
  <si>
    <t>Kapa mora biti izdelana iz litine GG 250. Cesta kapa mora imeti samozaporni element. Podobno kot proizvajalec npr. Saint-Gobain PAM.</t>
  </si>
  <si>
    <t>SPOJKE UNIVERZALNE ZA DUKTILNE IN AZBESTNO - CEMENTNE CEVI</t>
  </si>
  <si>
    <t xml:space="preserve">SPOJKA -UNIVERZALNA: Ohišje - GGG40 z epoksi premazom minimalnega nanosa 250 micronov; Tesnilo: NBR., Varovanje z nazobčanim kovinskim obročem. (podobno kot multi/joint proizvajalca GEORG FISCHER) </t>
  </si>
  <si>
    <t xml:space="preserve">VIJAČNI IN TESNILNI  MATERIAL </t>
  </si>
  <si>
    <r>
      <t xml:space="preserve">Vijaki z matico morajo biti izdelani po EN ISO 7091, EN ISO 4016 v pocinkani izvedbi natezne trdnosti min. 5.8. Prirobnična tesnila morajo biti iz EPDM gume, ki ustreza uporabi v stiku s pitno vodo. Prirobnična tesnila imajo vgrajen nosilni kovinski obroč in so profilirane oblike (na notranjem premeru ojačitev okrogle oblike). </t>
    </r>
    <r>
      <rPr>
        <b/>
        <sz val="9"/>
        <rFont val="Arial Narrow"/>
        <family val="2"/>
        <charset val="238"/>
      </rPr>
      <t>Obojčna tesnila morajo biti enaka, kot so ponujena za cevi in fazone.</t>
    </r>
  </si>
  <si>
    <t>PRIKLJUČEK: NAVRTNI ZASUN, VGR.GARNITURA IN CESTA KAPA</t>
  </si>
  <si>
    <t xml:space="preserve">Navrtni zasun za NL  in PE-HD za vgradnjo pod tlakom, komplet z stremenom in kolenom vrtljivim 90° , priključek 34/ D=32 (kot npr. Hawle-ZAK). Teleskopska-vgradbilna garniture za navrtne zasune z navojnim priključkom, vgradbena višina h=0,7-1,2m. Teleskopska cestna kapa d90 (kot npr. PAM), komplet z podložno ploščo Tip. 240.
</t>
  </si>
  <si>
    <t>TLAČNE SPOJKE  ZA PEHD CEVI</t>
  </si>
  <si>
    <t>TLAČNE SPOJKE MEDENINASTE  ZA PE CEVI</t>
  </si>
  <si>
    <t>TLAČNE SPOJKE PP ZA PE CEVI</t>
  </si>
  <si>
    <t>Tlačne PP spojke morajo ustrezati DIN 8076-3. Podobno kot proizvajalec  npr. Georg Fischer, FIP.</t>
  </si>
  <si>
    <t xml:space="preserve">Dobava in montaža vodovodnih cevi iz nodularne litine C40 NATURAL, PN=16 bar, s standardnimi spojkami "STD" ter varovalnim Vi tesnilom, zunanje in notranje zaščitenih proti koroziji (standardi ISO4179 in ISO8179), komplet s spojnim materialom in tesnili. Cevi se polagajo na predhodno pripravljeno peščeno posteljico. </t>
  </si>
  <si>
    <t>DN100</t>
  </si>
  <si>
    <t>Dobava in montaža fazonskih kosov iz nodularne litine GGG 400, PN16, s standardnim varovanim spojem na obojko z Vi tesnilom, z zunanjo in notranjo epoksy zaščito min. debeline 70 mikronov.</t>
  </si>
  <si>
    <t>FF, L=200 mm DN80</t>
  </si>
  <si>
    <t>N DN80</t>
  </si>
  <si>
    <t>T DN100/100</t>
  </si>
  <si>
    <t xml:space="preserve">Dobava in montaža univerzalnih spojk za duktilne in azbestno - cementne cevi. Spojke morajo imeti dodatno varovanje z nazobčanim kovinskim obročem ( "ali enakovredni" multi/joint proizvajalca GEORG FISCHER ) </t>
  </si>
  <si>
    <t>Dobava in montaža podtalnega hidranta (npr. HAWLE 5060) DN80 z drenažnim elementom (npr. HAWLE 5062) in teleskopkso ovalno cestno kapo (npr. HAWL 1950K), komplet z tesnilnim ter montažnim materialom.</t>
    <phoneticPr fontId="11" type="noConversion"/>
  </si>
  <si>
    <t>Izdelava in montaža označevalnih tablic za zasune in lome (SIST EN 1005) na drogu iz poc.cevi 6/4 " L=2400.</t>
    <phoneticPr fontId="11" type="noConversion"/>
  </si>
  <si>
    <t>Izdelava in montaža označevalnih tablic za hidrante (SIST EN 1007) na drogu iz poc.cevi 6/4 " L=2400.</t>
    <phoneticPr fontId="11" type="noConversion"/>
  </si>
  <si>
    <t>Funkcionalni preizkus montiranih hidrantov z izdajo verificiranega poročila po organizaciji, ki ima veljavno pooblastilo Ministrstva za obrambo RS.</t>
  </si>
  <si>
    <t>Obveščanje potrošnikov o zaprtju vodovoda, zapiranje, čiščenje in ponovno odpiranje.</t>
  </si>
  <si>
    <t>Prevezava novozgrajenega vodovoda in obstoječih odcepov, komplet z vsem potrevnim materialom, praznjenjem, spiranjem in odzračevanjem vodovoda, izvaja upravljavec.</t>
  </si>
  <si>
    <t>Tlačni preizkus vodotesnosti cevovoda v skladu z določili iz standarda SIST EN 805, skupaj z izdelavo zapisnika. Preizkus se izvede s preizkusnimi tlaki navedenimi v tehničnem poročilu.</t>
  </si>
  <si>
    <t>Dobava in montaža signalno opozorilnega traku "POZOR VODA".</t>
  </si>
  <si>
    <t>Izpiranje, dezinfekcija in sanitarni preizskus vodovoda, vključno z nevtralizacijo vode.</t>
  </si>
  <si>
    <t>CESTNA KAPA TELESKOPSKA</t>
  </si>
  <si>
    <t>6</t>
  </si>
  <si>
    <t>6.1</t>
  </si>
  <si>
    <t>6.2</t>
  </si>
  <si>
    <t>6.3</t>
  </si>
  <si>
    <t>6.4</t>
  </si>
  <si>
    <t>6.5</t>
  </si>
  <si>
    <t>6.6</t>
  </si>
  <si>
    <t>6.7</t>
  </si>
  <si>
    <t>DN150</t>
  </si>
  <si>
    <t>EU DN100</t>
  </si>
  <si>
    <t>EU DN150</t>
  </si>
  <si>
    <t>FF, L=500 mm DN80</t>
  </si>
  <si>
    <t>MMA DN150/100</t>
  </si>
  <si>
    <t>MMA DN150/80</t>
  </si>
  <si>
    <t>T DN150/125</t>
  </si>
  <si>
    <t>X DN150</t>
  </si>
  <si>
    <r>
      <t xml:space="preserve">FFK, </t>
    </r>
    <r>
      <rPr>
        <sz val="9"/>
        <rFont val="Symbol"/>
        <family val="1"/>
        <charset val="2"/>
      </rPr>
      <t>a</t>
    </r>
    <r>
      <rPr>
        <sz val="9"/>
        <rFont val="Arial Narrow"/>
        <family val="2"/>
        <charset val="238"/>
      </rPr>
      <t>=11.25</t>
    </r>
    <r>
      <rPr>
        <vertAlign val="superscript"/>
        <sz val="9"/>
        <rFont val="Arial Narrow"/>
        <family val="2"/>
        <charset val="238"/>
      </rPr>
      <t>o</t>
    </r>
    <r>
      <rPr>
        <sz val="9"/>
        <rFont val="Arial Narrow"/>
        <family val="2"/>
        <charset val="238"/>
      </rPr>
      <t xml:space="preserve"> DN150</t>
    </r>
  </si>
  <si>
    <r>
      <t xml:space="preserve">FFK, </t>
    </r>
    <r>
      <rPr>
        <sz val="9"/>
        <rFont val="Symbol"/>
        <family val="1"/>
        <charset val="2"/>
      </rPr>
      <t>a</t>
    </r>
    <r>
      <rPr>
        <sz val="9"/>
        <rFont val="Arial Narrow"/>
        <family val="2"/>
        <charset val="238"/>
      </rPr>
      <t>=22.50</t>
    </r>
    <r>
      <rPr>
        <vertAlign val="superscript"/>
        <sz val="9"/>
        <rFont val="Arial Narrow"/>
        <family val="2"/>
        <charset val="238"/>
      </rPr>
      <t>o</t>
    </r>
    <r>
      <rPr>
        <sz val="9"/>
        <rFont val="Arial Narrow"/>
        <family val="2"/>
        <charset val="238"/>
      </rPr>
      <t xml:space="preserve"> DN150</t>
    </r>
  </si>
  <si>
    <r>
      <t xml:space="preserve">MMK, </t>
    </r>
    <r>
      <rPr>
        <sz val="9"/>
        <rFont val="Symbol"/>
        <family val="1"/>
        <charset val="2"/>
      </rPr>
      <t>a</t>
    </r>
    <r>
      <rPr>
        <sz val="9"/>
        <rFont val="Arial Narrow"/>
        <family val="2"/>
        <charset val="238"/>
      </rPr>
      <t>=11.25</t>
    </r>
    <r>
      <rPr>
        <vertAlign val="superscript"/>
        <sz val="9"/>
        <rFont val="Arial Narrow"/>
        <family val="2"/>
        <charset val="238"/>
      </rPr>
      <t>o</t>
    </r>
    <r>
      <rPr>
        <sz val="9"/>
        <rFont val="Arial Narrow"/>
        <family val="2"/>
        <charset val="238"/>
      </rPr>
      <t xml:space="preserve"> DN150</t>
    </r>
  </si>
  <si>
    <r>
      <t xml:space="preserve">MMK, </t>
    </r>
    <r>
      <rPr>
        <sz val="9"/>
        <rFont val="Symbol"/>
        <family val="1"/>
        <charset val="2"/>
      </rPr>
      <t>a</t>
    </r>
    <r>
      <rPr>
        <sz val="9"/>
        <rFont val="Arial Narrow"/>
        <family val="2"/>
        <charset val="238"/>
      </rPr>
      <t>=22.50</t>
    </r>
    <r>
      <rPr>
        <vertAlign val="superscript"/>
        <sz val="9"/>
        <rFont val="Arial Narrow"/>
        <family val="2"/>
        <charset val="238"/>
      </rPr>
      <t>o</t>
    </r>
    <r>
      <rPr>
        <sz val="9"/>
        <rFont val="Arial Narrow"/>
        <family val="2"/>
        <charset val="238"/>
      </rPr>
      <t xml:space="preserve"> DN150</t>
    </r>
  </si>
  <si>
    <t>Dobava in montaža EV zasuna DN80/PN16 (F4) iz nodularne litine GGG 400 z epoksy zaščito minimalne debeline 250 mikronov. Klin zasuna je zaščiten z EPDM elastomerno gumo. Vreteno zasuna je izdelano iz nerjavečega jekla. Tesnenje na vretenu je izvedeno z dvema "O" tesniloma iz NBR. Na obeh straneh klina sta teflonski vodili. Komplet z gumi tesnili, vijaki in maticami ter vgardno garnituro in cestno kapo. Vijaki po montaži dodatno antikorozijsko zaščiteni. Ustrezati morajo standardu EN 1074 in ISO 7259.</t>
  </si>
  <si>
    <t>Dobava in montaža EV zasuna DN125/PN16 (F4) iz nodularne litine GGG 400 z epoksy zaščito minimalne debeline 250 mikronov. Klin zasuna je zaščiten z EPDM elastomerno gumo. Vreteno zasuna je izdelano iz nerjavečega jekla. Tesnenje na vretenu je izvedeno z dvema "O" tesniloma iz NBR. Na obeh straneh klina sta teflonski vodili. Komplet z gumi tesnili, vijaki in maticami ter vgardno garnituro in cestno kapo. Vijaki po montaži dodatno antikorozijsko zaščiteni. Ustrezati morajo standardu EN 1074 in ISO 7259.</t>
  </si>
  <si>
    <t>Dobava in montaža EV zasuna DN100/PN16 (F4) iz nodularne litine GGG 400 z epoksy zaščito minimalne debeline 250 mikronov. Klin zasuna je zaščiten z EPDM elastomerno gumo. Vreteno zasuna je izdelano iz nerjavečega jekla. Tesnenje na vretenu je izvedeno z dvema "O" tesniloma iz NBR. Na obeh straneh klina sta teflonski vodili. Komplet z gumi tesnili, vijaki in maticami ter vgardno garnituro in cestno kapo. Vijaki po montaži dodatno antikorozijsko zaščiteni. Ustrezati morajo standardu EN 1074 in ISO 7259.</t>
  </si>
  <si>
    <t>DN100 - enojna</t>
  </si>
  <si>
    <t>DN125 - enojna</t>
  </si>
  <si>
    <t>DN150/125 - enojna reducirna</t>
  </si>
  <si>
    <t>5.12</t>
  </si>
  <si>
    <t>DN125</t>
  </si>
  <si>
    <t>5.13</t>
  </si>
  <si>
    <t>5.14</t>
  </si>
  <si>
    <t>5.15</t>
  </si>
  <si>
    <t>5.16</t>
  </si>
  <si>
    <t>MONTERSKA DELA - vodovod</t>
  </si>
  <si>
    <t>DN 800</t>
  </si>
  <si>
    <t>MONTERSKA DELA - vodovodni priključki</t>
  </si>
  <si>
    <t>Izpiranje, dezinfekcija in sanitarni preizskus vodovodnih priključkov, vključno z nevtralizacijo vode.</t>
  </si>
  <si>
    <t>- koritnice</t>
  </si>
  <si>
    <t>Rezkanje asfalta deb. do 8 cm, komplet s prevozom na krajevno deponijo oddaljeno do 10 km in ravnanjem z odpadki s stroški deponije.</t>
  </si>
  <si>
    <t>Prečrpavanje fekalne odpadne in meteorne vode v času gradnje kanalizacije in hišnih priključkov: izvaja upravljavec kanalizacije.</t>
  </si>
  <si>
    <t>- prečrpavanje na javni kanalizaciji s komunalnim vozilom</t>
  </si>
  <si>
    <t>Začepitev obstoječih hišnih priključkov z gumijastim pnevmatskim »balonom«,  velikosti do DN 200 mm, komplet z montažo in demontažo v času gradnje priključka.</t>
  </si>
  <si>
    <t xml:space="preserve">Izdelava geomehanskega mnenja (elaborat) in mnenje statika z opredelitvijo ustrezne tehnologijo razpiranja in varovanja izkopov ter varovanja objektov, v neposredni bližini gradbene jame.
</t>
  </si>
  <si>
    <t>Humuziranje brežine jarkov s humusom v debelini 20cm in valjanjem</t>
  </si>
  <si>
    <t>Zavarovanje kanalskega rova z razpiranjem globine do 2.00 m in širine do 3.00 m.</t>
  </si>
  <si>
    <t xml:space="preserve">Obzidava okrogle cestne kape vodovodnega priključka z NF opeko v c.m. 1:3 z namestitvijo vgradne garniture z vsem potrebnim gradb. materialom.  </t>
  </si>
  <si>
    <t>DN1000 SN10000 (globine do 3m)</t>
  </si>
  <si>
    <t>DN1000 SN10000 (globine do 3.0m)</t>
  </si>
  <si>
    <t>DN800 SN10000 (globine do 2.0m)</t>
  </si>
  <si>
    <t>Dobava in montaža vtočnega jaška koritnic PRJ5 iz poliestrskih cevi tip SN5000, po standardu SIST EN 14364, s protierozijsko zaščito iz gratnih kock 20x20x20cm, skupaj z izdelavo opaža in AB vencem. Prehod med poliestrom in AB vencem izveden preko profilne gume.</t>
  </si>
  <si>
    <t>Izdelava iztočne glave meteorne kanalizacije DN 800 iz AB C25/30 in obložena s kmnom.</t>
  </si>
  <si>
    <r>
      <t xml:space="preserve">lok DN 800, </t>
    </r>
    <r>
      <rPr>
        <sz val="9"/>
        <rFont val="Symbol"/>
        <family val="1"/>
        <charset val="2"/>
      </rPr>
      <t>a</t>
    </r>
    <r>
      <rPr>
        <sz val="9"/>
        <rFont val="Arial Narrow"/>
        <family val="2"/>
        <charset val="238"/>
      </rPr>
      <t>=39.46° (3 segmenti), SN 5000</t>
    </r>
  </si>
  <si>
    <r>
      <t xml:space="preserve">lok DN 800, </t>
    </r>
    <r>
      <rPr>
        <sz val="9"/>
        <rFont val="Symbol"/>
        <family val="1"/>
        <charset val="2"/>
      </rPr>
      <t>a</t>
    </r>
    <r>
      <rPr>
        <sz val="9"/>
        <rFont val="Arial Narrow"/>
        <family val="2"/>
        <charset val="238"/>
      </rPr>
      <t>=42.72° (3 segmenti), SN 10000</t>
    </r>
  </si>
  <si>
    <r>
      <t xml:space="preserve">lok DN 400, </t>
    </r>
    <r>
      <rPr>
        <sz val="9"/>
        <rFont val="Symbol"/>
        <family val="1"/>
        <charset val="2"/>
      </rPr>
      <t>a</t>
    </r>
    <r>
      <rPr>
        <sz val="9"/>
        <rFont val="Arial Narrow"/>
        <family val="2"/>
        <charset val="238"/>
      </rPr>
      <t>=56.48° (3 segmenti), SN 5000</t>
    </r>
  </si>
  <si>
    <r>
      <t xml:space="preserve">lok DN 250, </t>
    </r>
    <r>
      <rPr>
        <sz val="9"/>
        <rFont val="Symbol"/>
        <family val="1"/>
        <charset val="2"/>
      </rPr>
      <t>a</t>
    </r>
    <r>
      <rPr>
        <sz val="9"/>
        <rFont val="Arial Narrow"/>
        <family val="2"/>
        <charset val="238"/>
      </rPr>
      <t>=42.72° (3 segmenti), SN 10000</t>
    </r>
  </si>
  <si>
    <t>Dobava in montaža polietilenskih cevi; PE100, SDR11 za PN16 bar po standardu SIST EN 12201, v zaščitni cevi Duolight DN90, komplet s tlačnimi spojkami iz medenine za PE cevi. Tlačne spojke so iz medenine, tesnenje O-ring. Spojke morajo imeti dvojno tesnenje-dve gumici ter morajo biti hitro montažne izvedbe. Narejen morajo biti v skladu s EN 12165. Podobno kot proizvajalec npr. G.F.Giovannini Furio, Georg Fischer.</t>
  </si>
  <si>
    <t>PE d 32</t>
  </si>
  <si>
    <t>- odcep d 32</t>
  </si>
  <si>
    <t>Izvedba vodovodnih priključkov: dobava in montaža navrtnega zasuna za cevi iz nodularne litine DN 150, komplet z vrtljivim kolenom in vulkaniziranim stremenom, vgradno garnituro in teleskopsko cestno kapo, pocinkanimi fitingi iz bele temprane litine visoke kvalitete z vroče cinkano prevleko in krogličnega ventila iz niklane prešane medenine s poizoliranjem spojev.</t>
  </si>
  <si>
    <t>Dobava in montaža tipskega predizoliranega vodomernega jaška, komplet z vodomerom, fitingi ter montažnim in tesnilnim materialom. Izvaja upravljavec.</t>
  </si>
  <si>
    <t>7</t>
  </si>
  <si>
    <t>7.1</t>
  </si>
  <si>
    <t>7.2</t>
  </si>
  <si>
    <t>7.3</t>
  </si>
  <si>
    <t>7.4</t>
  </si>
  <si>
    <t>7.5</t>
  </si>
  <si>
    <t>7.6</t>
  </si>
  <si>
    <t>7.7</t>
  </si>
  <si>
    <t>7.8</t>
  </si>
  <si>
    <t>7.9</t>
  </si>
  <si>
    <t>7.10</t>
  </si>
  <si>
    <t>Izdelava zgornje nosilne plasti iz bituminiziranega drobljenca  AC 22 base B70/100 A4 v debelini 5 cm.</t>
  </si>
  <si>
    <t>Odriv humusa v debelini 20 cm z odmetom na rob za kasnejšo ponovno vgradnjo.</t>
  </si>
  <si>
    <t>Strojni izkop kanalskega jarka in gradbene jame za kanalizacijske revizijske jaške, globine 0-2.0 m, pod kotom do 90 stopinj, v terenu II.-III. kat., z nakladanjem na kamion in odvozom trajno komunalno deponijo, oddaljeno do 10km, komplet z ravnanjen materiala v deponiji ter plačilom takse.</t>
  </si>
  <si>
    <t>Strojni izkop kanalskega jarka in gradbene jame za kanalizacijske revizijske jaške, globine 2.0-4.0 m, pod kotom do 90 stopinj, v terenu II.-III. kat., z nakladanjem na kamion in odvozom trajno komunalno deponijo, oddaljeno do 10km, komplet z ravnanjen materiala v deponiji ter plačilom takse.</t>
  </si>
  <si>
    <t>Širok strojni izkop za vgradnjo koritonic in ureditev brežine v terenu II.-III. kat.  globine do 2.0m z odmetom na rob.</t>
  </si>
  <si>
    <t>Razprostiranje odvečne zemljine.</t>
  </si>
  <si>
    <t>Zasipavanje kanalskega jarka z izkopanim materialom, s komprimiranjem v slojih po 20 cm.</t>
  </si>
  <si>
    <t>Strojni izkop kanalskega jarka in gradbene jame za kanalizacijske revizijske jaške, globine 0-2.0 m, pod kotom do 90 stopinj, v terenu II.-III. kat., z odrivom na rob (uporabi se za zasip kanalskega jarka).</t>
  </si>
  <si>
    <t>Dobava in montaža Hauraton FASERFIX SUPER 400 (Tip 01) kanalete (ali ustrezno), dolžine 1 m, širine 490 mm, višina 540 mm, s pocinkanim SIDELOCK okvirjem, vključno s spojnimi elementi in vsem potrebnim montažnim materialom (EN 1433) - ali enakovredno.</t>
  </si>
  <si>
    <t>Dobava in montaža Hauraton FASERFIX SUPER 400 peskolova, dolžine 1.0 m, širine 490 mm, višina 1090 mm, s pocinkanim SIDELOCK okvirjem, vključno s spojnimi elementi in vsem potrebnim montažnim materialom (EN 1433). Iztok iz peskolova se izdela za cevi PVC/PP d 400 mm - ali enakovredno.</t>
  </si>
  <si>
    <r>
      <t>Dobava in montaža Hauraton FASERFIX SUPER  400 GUGI (ali ustrezno) litoželezne mrežaste rešetke E600 (SIST EN 124), dolžine 0.5 m, višine 40 mm in širine 477 mm (EN 1433), z vsem potrebni materialom za dodatno pritrditev rešetke. Minimalni svetli vtočni presek rešetke mora biti večji ali enak 1634 cm</t>
    </r>
    <r>
      <rPr>
        <vertAlign val="superscript"/>
        <sz val="9"/>
        <rFont val="Arial Narrow"/>
        <family val="2"/>
        <charset val="238"/>
      </rPr>
      <t>2</t>
    </r>
    <r>
      <rPr>
        <sz val="9"/>
        <rFont val="Arial Narrow"/>
        <family val="2"/>
        <charset val="238"/>
      </rPr>
      <t>/m - ali enakovredno.</t>
    </r>
  </si>
  <si>
    <r>
      <t xml:space="preserve">V popisu del in projektantskem predračunu so upoštevane vse količine pripravljalnih, zemeljskih, gradbenih, monterskih in zaključnih del. Stroški odkupa zemljišč in stvarnih služnostni niso zajete v popisu, oziroma projektantskemu predračunu. Popis ne zajema izgradnje peskolovov in linijskih rešetk predvidenih v projektu "Ureditev lokalne ceste LC-284250 in obračališča ob OŠ Šempas", PZI št. 573/17, IPOD d.o.o. junij 2017), kot tudi ne zemeljski in zaključnih del, ki so potrebna za izvedbo projekta št. 573/17. 
</t>
    </r>
    <r>
      <rPr>
        <u/>
        <sz val="10"/>
        <rFont val="Arial Narrow"/>
        <family val="2"/>
      </rPr>
      <t>Vse poliesterske (GRP) proizvode meteorne kanalizacije (cevi, jaški in fazonski kosi) je mogoče nadomestiti s kakovostno in funkcionalno enakovrednimi proizvodi iz drugih materialov (npr. PVC, PE,...), ki še omogočajo izvedbo predvidene projektne rešitve.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</si>
</sst>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4" x14ac:knownFonts="1">
    <font>
      <sz val="10"/>
      <name val="Arial"/>
    </font>
    <font>
      <sz val="8"/>
      <name val="Arial"/>
      <family val="2"/>
    </font>
    <font>
      <sz val="8"/>
      <name val="Arial Narrow"/>
      <family val="2"/>
      <charset val="238"/>
    </font>
    <font>
      <b/>
      <sz val="10"/>
      <name val="Arial Narrow"/>
      <family val="2"/>
      <charset val="238"/>
    </font>
    <font>
      <sz val="10"/>
      <name val="Arial Narrow"/>
      <family val="2"/>
      <charset val="238"/>
    </font>
    <font>
      <b/>
      <sz val="11"/>
      <name val="Arial Narrow"/>
      <family val="2"/>
      <charset val="238"/>
    </font>
    <font>
      <u/>
      <sz val="10"/>
      <color theme="10"/>
      <name val="Arial"/>
      <family val="2"/>
      <charset val="238"/>
    </font>
    <font>
      <u/>
      <sz val="10"/>
      <color theme="11"/>
      <name val="Arial"/>
      <family val="2"/>
      <charset val="238"/>
    </font>
    <font>
      <sz val="10"/>
      <name val="Arial"/>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Narrow"/>
      <family val="2"/>
      <charset val="238"/>
    </font>
    <font>
      <sz val="9"/>
      <name val="Arial Narrow"/>
      <family val="2"/>
      <charset val="238"/>
    </font>
    <font>
      <vertAlign val="superscript"/>
      <sz val="9"/>
      <name val="Arial Narrow"/>
      <family val="2"/>
      <charset val="238"/>
    </font>
    <font>
      <sz val="9"/>
      <name val="Symbol"/>
      <family val="1"/>
      <charset val="2"/>
    </font>
    <font>
      <b/>
      <sz val="14"/>
      <name val="Arial Narrow"/>
      <family val="2"/>
      <charset val="238"/>
    </font>
    <font>
      <sz val="9"/>
      <name val="Arial"/>
      <family val="2"/>
      <charset val="238"/>
    </font>
    <font>
      <b/>
      <sz val="9"/>
      <name val="Arial"/>
      <family val="2"/>
      <charset val="238"/>
    </font>
    <font>
      <u/>
      <sz val="10"/>
      <name val="Arial Narrow"/>
      <family val="2"/>
    </font>
  </fonts>
  <fills count="2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15">
    <border>
      <left/>
      <right/>
      <top/>
      <bottom/>
      <diagonal/>
    </border>
    <border>
      <left/>
      <right/>
      <top/>
      <bottom style="hair">
        <color indexed="8"/>
      </bottom>
      <diagonal/>
    </border>
    <border>
      <left/>
      <right/>
      <top/>
      <bottom style="double">
        <color auto="1"/>
      </bottom>
      <diagonal/>
    </border>
    <border>
      <left/>
      <right/>
      <top style="double">
        <color indexed="8"/>
      </top>
      <bottom style="hair">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8"/>
      </top>
      <bottom/>
      <diagonal/>
    </border>
    <border>
      <left/>
      <right/>
      <top/>
      <bottom style="hair">
        <color auto="1"/>
      </bottom>
      <diagonal/>
    </border>
  </borders>
  <cellStyleXfs count="128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4" applyNumberFormat="0" applyAlignment="0" applyProtection="0"/>
    <xf numFmtId="0" fontId="13" fillId="21" borderId="5"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7" borderId="4" applyNumberFormat="0" applyAlignment="0" applyProtection="0"/>
    <xf numFmtId="0" fontId="20" fillId="0" borderId="9" applyNumberFormat="0" applyFill="0" applyAlignment="0" applyProtection="0"/>
    <xf numFmtId="0" fontId="21" fillId="22" borderId="0" applyNumberFormat="0" applyBorder="0" applyAlignment="0" applyProtection="0"/>
    <xf numFmtId="0" fontId="8" fillId="23" borderId="10" applyNumberFormat="0" applyAlignment="0" applyProtection="0"/>
    <xf numFmtId="0" fontId="22" fillId="20" borderId="11" applyNumberFormat="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93">
    <xf numFmtId="0" fontId="0" fillId="0" borderId="0" xfId="0"/>
    <xf numFmtId="0" fontId="4" fillId="0" borderId="0" xfId="0" applyFont="1"/>
    <xf numFmtId="0" fontId="4" fillId="0" borderId="0" xfId="0" applyFont="1" applyBorder="1"/>
    <xf numFmtId="0" fontId="27" fillId="0" borderId="0" xfId="0" applyFont="1"/>
    <xf numFmtId="0" fontId="27" fillId="0" borderId="0" xfId="0" applyFont="1" applyBorder="1"/>
    <xf numFmtId="4" fontId="4" fillId="0" borderId="0" xfId="0" applyNumberFormat="1" applyFont="1"/>
    <xf numFmtId="4" fontId="4" fillId="0" borderId="1" xfId="0" applyNumberFormat="1" applyFont="1" applyBorder="1"/>
    <xf numFmtId="4" fontId="4" fillId="0" borderId="0" xfId="0" applyNumberFormat="1" applyFont="1" applyBorder="1"/>
    <xf numFmtId="4" fontId="4" fillId="0" borderId="3" xfId="0" applyNumberFormat="1" applyFont="1" applyBorder="1"/>
    <xf numFmtId="0" fontId="27" fillId="0" borderId="0" xfId="0" applyFont="1" applyAlignment="1">
      <alignment horizontal="center"/>
    </xf>
    <xf numFmtId="4" fontId="27" fillId="0" borderId="0" xfId="0" applyNumberFormat="1" applyFont="1" applyAlignment="1">
      <alignment horizontal="right"/>
    </xf>
    <xf numFmtId="2" fontId="27" fillId="0" borderId="0" xfId="0" applyNumberFormat="1" applyFont="1" applyAlignment="1">
      <alignment horizontal="right" vertical="top"/>
    </xf>
    <xf numFmtId="4" fontId="27" fillId="0" borderId="0" xfId="0" applyNumberFormat="1" applyFont="1" applyBorder="1" applyAlignment="1">
      <alignment horizontal="right"/>
    </xf>
    <xf numFmtId="0" fontId="27" fillId="0" borderId="0" xfId="0" quotePrefix="1" applyFont="1" applyAlignment="1">
      <alignment horizontal="justify" vertical="top" wrapText="1"/>
    </xf>
    <xf numFmtId="4" fontId="27" fillId="0" borderId="1" xfId="0" applyNumberFormat="1" applyFont="1" applyBorder="1" applyAlignment="1">
      <alignment horizontal="right"/>
    </xf>
    <xf numFmtId="0" fontId="27" fillId="0" borderId="0" xfId="0" applyFont="1" applyBorder="1" applyAlignment="1">
      <alignment horizontal="center"/>
    </xf>
    <xf numFmtId="0" fontId="27" fillId="0" borderId="2" xfId="0" applyFont="1" applyBorder="1" applyAlignment="1">
      <alignment horizontal="justify" vertical="top" wrapText="1"/>
    </xf>
    <xf numFmtId="0" fontId="27" fillId="0" borderId="2" xfId="0" applyFont="1" applyBorder="1" applyAlignment="1">
      <alignment horizontal="center"/>
    </xf>
    <xf numFmtId="4" fontId="27" fillId="0" borderId="2" xfId="0" applyNumberFormat="1" applyFont="1" applyBorder="1" applyAlignment="1">
      <alignment horizontal="right"/>
    </xf>
    <xf numFmtId="4" fontId="26" fillId="0" borderId="1" xfId="0" applyNumberFormat="1" applyFont="1" applyBorder="1" applyAlignment="1">
      <alignment horizontal="right"/>
    </xf>
    <xf numFmtId="4" fontId="27" fillId="0" borderId="13" xfId="0" applyNumberFormat="1" applyFont="1" applyBorder="1" applyAlignment="1">
      <alignment horizontal="right"/>
    </xf>
    <xf numFmtId="0" fontId="27" fillId="0" borderId="0" xfId="0" applyFont="1" applyFill="1" applyBorder="1" applyAlignment="1">
      <alignment horizontal="center"/>
    </xf>
    <xf numFmtId="0" fontId="27" fillId="0" borderId="0" xfId="0" applyFont="1" applyFill="1" applyAlignment="1">
      <alignment horizontal="justify" vertical="top" wrapText="1"/>
    </xf>
    <xf numFmtId="4" fontId="27" fillId="0" borderId="0" xfId="0" applyNumberFormat="1" applyFont="1" applyFill="1" applyAlignment="1">
      <alignment horizontal="right"/>
    </xf>
    <xf numFmtId="4" fontId="27" fillId="0" borderId="0" xfId="0" applyNumberFormat="1" applyFont="1" applyFill="1" applyBorder="1" applyAlignment="1">
      <alignment horizontal="right"/>
    </xf>
    <xf numFmtId="0" fontId="27" fillId="0" borderId="0" xfId="0" applyFont="1" applyAlignment="1">
      <alignment horizontal="justify" vertical="top" wrapText="1"/>
    </xf>
    <xf numFmtId="2" fontId="4" fillId="0" borderId="0" xfId="0" applyNumberFormat="1" applyFont="1" applyAlignment="1">
      <alignment horizontal="right"/>
    </xf>
    <xf numFmtId="2" fontId="4" fillId="0" borderId="0" xfId="0" applyNumberFormat="1" applyFont="1" applyBorder="1" applyAlignment="1">
      <alignment horizontal="right"/>
    </xf>
    <xf numFmtId="4" fontId="4" fillId="0" borderId="3" xfId="0" applyNumberFormat="1" applyFont="1" applyBorder="1" applyAlignment="1">
      <alignment horizontal="right"/>
    </xf>
    <xf numFmtId="2" fontId="27" fillId="0" borderId="0" xfId="0" applyNumberFormat="1" applyFont="1" applyAlignment="1">
      <alignment horizontal="right"/>
    </xf>
    <xf numFmtId="2" fontId="27" fillId="0" borderId="0" xfId="0" applyNumberFormat="1" applyFont="1" applyFill="1" applyAlignment="1">
      <alignment horizontal="right"/>
    </xf>
    <xf numFmtId="2" fontId="27" fillId="0" borderId="0" xfId="0" applyNumberFormat="1" applyFont="1" applyBorder="1" applyAlignment="1">
      <alignment horizontal="right"/>
    </xf>
    <xf numFmtId="2" fontId="27" fillId="0" borderId="2" xfId="0" applyNumberFormat="1" applyFont="1" applyBorder="1" applyAlignment="1">
      <alignment horizontal="right"/>
    </xf>
    <xf numFmtId="0" fontId="5" fillId="0" borderId="0" xfId="0" applyFont="1" applyAlignment="1">
      <alignment horizontal="right"/>
    </xf>
    <xf numFmtId="49" fontId="4" fillId="0" borderId="0" xfId="0" applyNumberFormat="1" applyFont="1" applyAlignment="1">
      <alignment horizontal="right"/>
    </xf>
    <xf numFmtId="49" fontId="4" fillId="0" borderId="0" xfId="0" applyNumberFormat="1" applyFont="1" applyBorder="1" applyAlignment="1">
      <alignment horizontal="right"/>
    </xf>
    <xf numFmtId="49" fontId="26" fillId="0" borderId="0" xfId="0" applyNumberFormat="1" applyFont="1" applyAlignment="1">
      <alignment horizontal="right"/>
    </xf>
    <xf numFmtId="49" fontId="27" fillId="0" borderId="0" xfId="0" applyNumberFormat="1" applyFont="1" applyAlignment="1">
      <alignment horizontal="right"/>
    </xf>
    <xf numFmtId="49" fontId="27" fillId="0" borderId="2" xfId="0" applyNumberFormat="1" applyFont="1" applyBorder="1" applyAlignment="1">
      <alignment horizontal="right"/>
    </xf>
    <xf numFmtId="2" fontId="27" fillId="0" borderId="0" xfId="0" quotePrefix="1" applyNumberFormat="1" applyFont="1" applyAlignment="1">
      <alignment horizontal="right" vertical="top"/>
    </xf>
    <xf numFmtId="2" fontId="27" fillId="0" borderId="0" xfId="0" applyNumberFormat="1" applyFont="1" applyBorder="1"/>
    <xf numFmtId="0" fontId="26" fillId="0" borderId="0" xfId="0" applyFont="1" applyBorder="1" applyAlignment="1">
      <alignment horizontal="left"/>
    </xf>
    <xf numFmtId="0" fontId="26" fillId="0" borderId="0" xfId="0" applyFont="1" applyBorder="1" applyAlignment="1">
      <alignment horizontal="justify"/>
    </xf>
    <xf numFmtId="2" fontId="26" fillId="0" borderId="0" xfId="0" applyNumberFormat="1" applyFont="1" applyBorder="1" applyAlignment="1">
      <alignment horizontal="right" vertical="top" wrapText="1"/>
    </xf>
    <xf numFmtId="0" fontId="27" fillId="0" borderId="0" xfId="0" applyFont="1" applyBorder="1" applyAlignment="1">
      <alignment horizontal="justify"/>
    </xf>
    <xf numFmtId="0" fontId="26" fillId="0" borderId="0" xfId="0" applyFont="1" applyBorder="1" applyAlignment="1">
      <alignment horizontal="center"/>
    </xf>
    <xf numFmtId="0" fontId="26" fillId="0" borderId="0" xfId="0" applyFont="1" applyBorder="1"/>
    <xf numFmtId="4" fontId="26" fillId="0" borderId="0" xfId="0" applyNumberFormat="1" applyFont="1" applyBorder="1" applyAlignment="1">
      <alignment horizontal="right"/>
    </xf>
    <xf numFmtId="2" fontId="26" fillId="0" borderId="0" xfId="0" applyNumberFormat="1" applyFont="1" applyBorder="1" applyAlignment="1">
      <alignment horizontal="left"/>
    </xf>
    <xf numFmtId="0" fontId="26" fillId="0" borderId="0" xfId="0" applyFont="1" applyFill="1" applyBorder="1" applyAlignment="1">
      <alignment horizontal="left"/>
    </xf>
    <xf numFmtId="49" fontId="27" fillId="0" borderId="0" xfId="0" applyNumberFormat="1" applyFont="1" applyBorder="1" applyAlignment="1">
      <alignment horizontal="right"/>
    </xf>
    <xf numFmtId="0" fontId="27" fillId="0" borderId="0" xfId="0" applyFont="1" applyBorder="1" applyAlignment="1">
      <alignment horizontal="justify" vertical="top" wrapText="1"/>
    </xf>
    <xf numFmtId="3" fontId="27" fillId="0" borderId="2" xfId="0" applyNumberFormat="1" applyFont="1" applyBorder="1" applyAlignment="1">
      <alignment horizontal="center" vertical="top"/>
    </xf>
    <xf numFmtId="2" fontId="27" fillId="0" borderId="2" xfId="0" applyNumberFormat="1" applyFont="1" applyBorder="1" applyAlignment="1">
      <alignment horizontal="right" vertical="top" wrapText="1"/>
    </xf>
    <xf numFmtId="0" fontId="26" fillId="0" borderId="0" xfId="0" applyFont="1" applyAlignment="1">
      <alignment horizontal="justify" vertical="top" wrapText="1"/>
    </xf>
    <xf numFmtId="164" fontId="27" fillId="0" borderId="0" xfId="0" applyNumberFormat="1" applyFont="1" applyBorder="1" applyAlignment="1">
      <alignment horizontal="right"/>
    </xf>
    <xf numFmtId="0" fontId="26" fillId="0" borderId="0" xfId="0" applyFont="1" applyAlignment="1">
      <alignment horizontal="justify" vertical="top" wrapText="1"/>
    </xf>
    <xf numFmtId="0" fontId="27" fillId="0" borderId="0" xfId="0" applyFont="1" applyAlignment="1"/>
    <xf numFmtId="164" fontId="27" fillId="0" borderId="1" xfId="0" applyNumberFormat="1" applyFont="1" applyBorder="1" applyAlignment="1">
      <alignment horizontal="right"/>
    </xf>
    <xf numFmtId="2" fontId="27" fillId="0" borderId="0" xfId="0" applyNumberFormat="1" applyFont="1" applyAlignment="1">
      <alignment horizontal="center" vertical="top"/>
    </xf>
    <xf numFmtId="2" fontId="27" fillId="0" borderId="0" xfId="0" applyNumberFormat="1" applyFont="1" applyAlignment="1">
      <alignment horizontal="center"/>
    </xf>
    <xf numFmtId="0" fontId="31" fillId="0" borderId="0" xfId="0" applyFont="1" applyAlignment="1"/>
    <xf numFmtId="49" fontId="26" fillId="0" borderId="0" xfId="0" applyNumberFormat="1" applyFont="1" applyAlignment="1">
      <alignment horizontal="right" vertical="top"/>
    </xf>
    <xf numFmtId="4" fontId="27" fillId="0" borderId="0" xfId="0" applyNumberFormat="1" applyFont="1" applyAlignment="1"/>
    <xf numFmtId="0" fontId="26" fillId="0" borderId="0" xfId="0" applyFont="1"/>
    <xf numFmtId="49" fontId="27" fillId="0" borderId="0" xfId="0" applyNumberFormat="1" applyFont="1" applyAlignment="1">
      <alignment horizontal="right" vertical="top"/>
    </xf>
    <xf numFmtId="49" fontId="27" fillId="0" borderId="2" xfId="0" applyNumberFormat="1" applyFont="1" applyBorder="1" applyAlignment="1">
      <alignment horizontal="right" vertical="top"/>
    </xf>
    <xf numFmtId="2" fontId="27" fillId="0" borderId="2" xfId="0" applyNumberFormat="1" applyFont="1" applyBorder="1" applyAlignment="1">
      <alignment horizontal="center"/>
    </xf>
    <xf numFmtId="4" fontId="26" fillId="0" borderId="14" xfId="0" applyNumberFormat="1" applyFont="1" applyBorder="1" applyAlignment="1">
      <alignment horizontal="right"/>
    </xf>
    <xf numFmtId="0" fontId="31" fillId="0" borderId="0" xfId="0" applyFont="1" applyAlignment="1">
      <alignment horizontal="justify" vertical="top" wrapText="1"/>
    </xf>
    <xf numFmtId="0" fontId="32"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left"/>
    </xf>
    <xf numFmtId="0" fontId="0" fillId="0" borderId="0" xfId="0" applyNumberFormat="1"/>
    <xf numFmtId="0" fontId="8" fillId="0" borderId="0" xfId="0" applyFont="1" applyAlignment="1">
      <alignment horizontal="left"/>
    </xf>
    <xf numFmtId="0" fontId="26" fillId="0" borderId="0" xfId="0" applyFont="1" applyAlignment="1">
      <alignment horizontal="justify" vertical="top" wrapText="1"/>
    </xf>
    <xf numFmtId="0" fontId="27" fillId="0" borderId="0" xfId="0" applyFont="1" applyAlignment="1"/>
    <xf numFmtId="49" fontId="26" fillId="0" borderId="0" xfId="0" applyNumberFormat="1" applyFont="1" applyAlignment="1">
      <alignment horizontal="center" vertical="top"/>
    </xf>
    <xf numFmtId="0" fontId="26" fillId="0" borderId="0" xfId="0" applyFont="1" applyAlignment="1">
      <alignment horizontal="left" vertical="top"/>
    </xf>
    <xf numFmtId="4" fontId="27" fillId="0" borderId="14" xfId="0" applyNumberFormat="1" applyFont="1" applyBorder="1" applyAlignment="1">
      <alignment horizontal="right"/>
    </xf>
    <xf numFmtId="0" fontId="30" fillId="0" borderId="0" xfId="0" applyFont="1" applyAlignment="1">
      <alignment horizontal="center" vertical="center" wrapText="1"/>
    </xf>
    <xf numFmtId="0" fontId="0" fillId="0" borderId="0" xfId="0" applyAlignment="1">
      <alignment horizontal="center" vertical="center" wrapText="1"/>
    </xf>
    <xf numFmtId="0" fontId="26" fillId="0" borderId="0" xfId="0" applyFont="1" applyAlignment="1">
      <alignment horizontal="justify" vertical="top" wrapText="1"/>
    </xf>
    <xf numFmtId="0" fontId="27" fillId="0" borderId="0" xfId="0" applyFont="1" applyAlignment="1"/>
    <xf numFmtId="4" fontId="26" fillId="0" borderId="0" xfId="0" applyNumberFormat="1" applyFont="1" applyFill="1" applyBorder="1" applyAlignment="1">
      <alignment horizontal="justify" vertical="top" wrapText="1"/>
    </xf>
    <xf numFmtId="0" fontId="0" fillId="0" borderId="0" xfId="0" applyAlignment="1">
      <alignment horizontal="justify" vertical="top" wrapText="1"/>
    </xf>
    <xf numFmtId="4" fontId="27" fillId="0" borderId="0" xfId="0" applyNumberFormat="1" applyFont="1" applyFill="1" applyBorder="1" applyAlignment="1">
      <alignment horizontal="justify" vertical="top" wrapText="1"/>
    </xf>
    <xf numFmtId="4" fontId="26" fillId="0" borderId="0" xfId="0" applyNumberFormat="1" applyFont="1" applyFill="1" applyAlignment="1">
      <alignment horizontal="justify" vertical="top" wrapText="1"/>
    </xf>
    <xf numFmtId="4" fontId="5" fillId="0" borderId="0" xfId="0" applyNumberFormat="1" applyFont="1" applyAlignment="1"/>
    <xf numFmtId="0" fontId="0" fillId="0" borderId="0" xfId="0" applyAlignment="1"/>
    <xf numFmtId="0" fontId="3" fillId="0" borderId="0" xfId="0" applyFont="1" applyAlignment="1"/>
    <xf numFmtId="0" fontId="4" fillId="0" borderId="0" xfId="0" applyFont="1" applyAlignment="1">
      <alignment horizontal="justify" vertical="top" wrapText="1"/>
    </xf>
    <xf numFmtId="0" fontId="8" fillId="0" borderId="0" xfId="0" applyFont="1" applyAlignment="1">
      <alignment horizontal="justify" vertical="top" wrapText="1"/>
    </xf>
  </cellXfs>
  <cellStyles count="1285">
    <cellStyle name="20 % – Poudarek1 2" xfId="356"/>
    <cellStyle name="20 % – Poudarek2 2" xfId="357"/>
    <cellStyle name="20 % – Poudarek3 2" xfId="358"/>
    <cellStyle name="20 % – Poudarek4 2" xfId="359"/>
    <cellStyle name="20 % – Poudarek5 2" xfId="360"/>
    <cellStyle name="20 % – Poudarek6 2" xfId="361"/>
    <cellStyle name="40 % – Poudarek1 2" xfId="362"/>
    <cellStyle name="40 % – Poudarek2 2" xfId="363"/>
    <cellStyle name="40 % – Poudarek3 2" xfId="364"/>
    <cellStyle name="40 % – Poudarek4 2" xfId="365"/>
    <cellStyle name="40 % – Poudarek5 2" xfId="366"/>
    <cellStyle name="40 % – Poudarek6 2" xfId="367"/>
    <cellStyle name="60 % – Poudarek1 2" xfId="368"/>
    <cellStyle name="60 % – Poudarek2 2" xfId="369"/>
    <cellStyle name="60 % – Poudarek3 2" xfId="370"/>
    <cellStyle name="60 % – Poudarek4 2" xfId="371"/>
    <cellStyle name="60 % – Poudarek5 2" xfId="372"/>
    <cellStyle name="60 % – Poudarek6 2" xfId="373"/>
    <cellStyle name="Dobro 2" xfId="384"/>
    <cellStyle name="Hiperpovezava" xfId="1" builtinId="8" hidden="1"/>
    <cellStyle name="Hiperpovezava" xfId="3" builtinId="8" hidden="1"/>
    <cellStyle name="Hiperpovezava" xfId="5" builtinId="8" hidden="1"/>
    <cellStyle name="Hiperpovezava" xfId="7" builtinId="8" hidden="1"/>
    <cellStyle name="Hiperpovezava" xfId="9" builtinId="8" hidden="1"/>
    <cellStyle name="Hiperpovezava" xfId="11" builtinId="8" hidden="1"/>
    <cellStyle name="Hiperpovezava" xfId="13" builtinId="8" hidden="1"/>
    <cellStyle name="Hiperpovezava" xfId="15" builtinId="8" hidden="1"/>
    <cellStyle name="Hiperpovezava" xfId="17" builtinId="8" hidden="1"/>
    <cellStyle name="Hiperpovezava" xfId="19" builtinId="8" hidden="1"/>
    <cellStyle name="Hiperpovezava" xfId="21" builtinId="8" hidden="1"/>
    <cellStyle name="Hiperpovezava" xfId="23" builtinId="8" hidden="1"/>
    <cellStyle name="Hiperpovezava" xfId="25" builtinId="8" hidden="1"/>
    <cellStyle name="Hiperpovezava" xfId="27" builtinId="8" hidden="1"/>
    <cellStyle name="Hiperpovezava" xfId="29" builtinId="8" hidden="1"/>
    <cellStyle name="Hiperpovezava" xfId="31" builtinId="8" hidden="1"/>
    <cellStyle name="Hiperpovezava" xfId="33" builtinId="8" hidden="1"/>
    <cellStyle name="Hiperpovezava" xfId="35" builtinId="8" hidden="1"/>
    <cellStyle name="Hiperpovezava" xfId="37" builtinId="8" hidden="1"/>
    <cellStyle name="Hiperpovezava" xfId="39" builtinId="8" hidden="1"/>
    <cellStyle name="Hiperpovezava" xfId="41" builtinId="8" hidden="1"/>
    <cellStyle name="Hiperpovezava" xfId="43" builtinId="8" hidden="1"/>
    <cellStyle name="Hiperpovezava" xfId="45" builtinId="8" hidden="1"/>
    <cellStyle name="Hiperpovezava" xfId="47" builtinId="8" hidden="1"/>
    <cellStyle name="Hiperpovezava" xfId="49" builtinId="8" hidden="1"/>
    <cellStyle name="Hiperpovezava" xfId="51" builtinId="8" hidden="1"/>
    <cellStyle name="Hiperpovezava" xfId="53" builtinId="8" hidden="1"/>
    <cellStyle name="Hiperpovezava" xfId="55" builtinId="8" hidden="1"/>
    <cellStyle name="Hiperpovezava" xfId="57" builtinId="8" hidden="1"/>
    <cellStyle name="Hiperpovezava" xfId="59" builtinId="8" hidden="1"/>
    <cellStyle name="Hiperpovezava" xfId="61" builtinId="8" hidden="1"/>
    <cellStyle name="Hiperpovezava" xfId="63" builtinId="8" hidden="1"/>
    <cellStyle name="Hiperpovezava" xfId="65" builtinId="8" hidden="1"/>
    <cellStyle name="Hiperpovezava" xfId="67" builtinId="8" hidden="1"/>
    <cellStyle name="Hiperpovezava" xfId="69" builtinId="8" hidden="1"/>
    <cellStyle name="Hiperpovezava" xfId="71" builtinId="8" hidden="1"/>
    <cellStyle name="Hiperpovezava" xfId="73" builtinId="8" hidden="1"/>
    <cellStyle name="Hiperpovezava" xfId="75" builtinId="8" hidden="1"/>
    <cellStyle name="Hiperpovezava" xfId="77" builtinId="8" hidden="1"/>
    <cellStyle name="Hiperpovezava" xfId="79" builtinId="8" hidden="1"/>
    <cellStyle name="Hiperpovezava" xfId="81" builtinId="8" hidden="1"/>
    <cellStyle name="Hiperpovezava" xfId="83" builtinId="8" hidden="1"/>
    <cellStyle name="Hiperpovezava" xfId="85" builtinId="8" hidden="1"/>
    <cellStyle name="Hiperpovezava" xfId="87" builtinId="8" hidden="1"/>
    <cellStyle name="Hiperpovezava" xfId="89" builtinId="8" hidden="1"/>
    <cellStyle name="Hiperpovezava" xfId="91" builtinId="8" hidden="1"/>
    <cellStyle name="Hiperpovezava" xfId="93" builtinId="8" hidden="1"/>
    <cellStyle name="Hiperpovezava" xfId="95" builtinId="8" hidden="1"/>
    <cellStyle name="Hiperpovezava" xfId="97" builtinId="8" hidden="1"/>
    <cellStyle name="Hiperpovezava" xfId="99" builtinId="8" hidden="1"/>
    <cellStyle name="Hiperpovezava" xfId="101" builtinId="8" hidden="1"/>
    <cellStyle name="Hiperpovezava" xfId="103" builtinId="8" hidden="1"/>
    <cellStyle name="Hiperpovezava" xfId="105" builtinId="8" hidden="1"/>
    <cellStyle name="Hiperpovezava" xfId="107" builtinId="8" hidden="1"/>
    <cellStyle name="Hiperpovezava" xfId="109" builtinId="8" hidden="1"/>
    <cellStyle name="Hiperpovezava" xfId="111" builtinId="8" hidden="1"/>
    <cellStyle name="Hiperpovezava" xfId="113" builtinId="8" hidden="1"/>
    <cellStyle name="Hiperpovezava" xfId="115" builtinId="8" hidden="1"/>
    <cellStyle name="Hiperpovezava" xfId="117" builtinId="8" hidden="1"/>
    <cellStyle name="Hiperpovezava" xfId="119" builtinId="8" hidden="1"/>
    <cellStyle name="Hiperpovezava" xfId="121" builtinId="8" hidden="1"/>
    <cellStyle name="Hiperpovezava" xfId="123" builtinId="8" hidden="1"/>
    <cellStyle name="Hiperpovezava" xfId="125" builtinId="8" hidden="1"/>
    <cellStyle name="Hiperpovezava" xfId="127" builtinId="8" hidden="1"/>
    <cellStyle name="Hiperpovezava" xfId="129" builtinId="8" hidden="1"/>
    <cellStyle name="Hiperpovezava" xfId="131" builtinId="8" hidden="1"/>
    <cellStyle name="Hiperpovezava" xfId="133" builtinId="8" hidden="1"/>
    <cellStyle name="Hiperpovezava" xfId="135" builtinId="8" hidden="1"/>
    <cellStyle name="Hiperpovezava" xfId="137" builtinId="8" hidden="1"/>
    <cellStyle name="Hiperpovezava" xfId="139" builtinId="8" hidden="1"/>
    <cellStyle name="Hiperpovezava" xfId="141" builtinId="8" hidden="1"/>
    <cellStyle name="Hiperpovezava" xfId="143" builtinId="8" hidden="1"/>
    <cellStyle name="Hiperpovezava" xfId="145" builtinId="8" hidden="1"/>
    <cellStyle name="Hiperpovezava" xfId="147" builtinId="8" hidden="1"/>
    <cellStyle name="Hiperpovezava" xfId="149" builtinId="8" hidden="1"/>
    <cellStyle name="Hiperpovezava" xfId="151" builtinId="8" hidden="1"/>
    <cellStyle name="Hiperpovezava" xfId="153" builtinId="8" hidden="1"/>
    <cellStyle name="Hiperpovezava" xfId="155" builtinId="8" hidden="1"/>
    <cellStyle name="Hiperpovezava" xfId="157" builtinId="8" hidden="1"/>
    <cellStyle name="Hiperpovezava" xfId="159" builtinId="8" hidden="1"/>
    <cellStyle name="Hiperpovezava" xfId="161" builtinId="8" hidden="1"/>
    <cellStyle name="Hiperpovezava" xfId="163" builtinId="8" hidden="1"/>
    <cellStyle name="Hiperpovezava" xfId="165" builtinId="8" hidden="1"/>
    <cellStyle name="Hiperpovezava" xfId="167" builtinId="8" hidden="1"/>
    <cellStyle name="Hiperpovezava" xfId="169" builtinId="8" hidden="1"/>
    <cellStyle name="Hiperpovezava" xfId="171" builtinId="8" hidden="1"/>
    <cellStyle name="Hiperpovezava" xfId="173" builtinId="8" hidden="1"/>
    <cellStyle name="Hiperpovezava" xfId="175" builtinId="8" hidden="1"/>
    <cellStyle name="Hiperpovezava" xfId="177" builtinId="8" hidden="1"/>
    <cellStyle name="Hiperpovezava" xfId="179" builtinId="8" hidden="1"/>
    <cellStyle name="Hiperpovezava" xfId="181" builtinId="8" hidden="1"/>
    <cellStyle name="Hiperpovezava" xfId="183" builtinId="8" hidden="1"/>
    <cellStyle name="Hiperpovezava" xfId="185" builtinId="8" hidden="1"/>
    <cellStyle name="Hiperpovezava" xfId="187" builtinId="8" hidden="1"/>
    <cellStyle name="Hiperpovezava" xfId="189" builtinId="8" hidden="1"/>
    <cellStyle name="Hiperpovezava" xfId="191" builtinId="8" hidden="1"/>
    <cellStyle name="Hiperpovezava" xfId="193" builtinId="8" hidden="1"/>
    <cellStyle name="Hiperpovezava" xfId="195" builtinId="8" hidden="1"/>
    <cellStyle name="Hiperpovezava" xfId="197" builtinId="8" hidden="1"/>
    <cellStyle name="Hiperpovezava" xfId="199" builtinId="8" hidden="1"/>
    <cellStyle name="Hiperpovezava" xfId="201" builtinId="8" hidden="1"/>
    <cellStyle name="Hiperpovezava" xfId="203" builtinId="8" hidden="1"/>
    <cellStyle name="Hiperpovezava" xfId="205" builtinId="8" hidden="1"/>
    <cellStyle name="Hiperpovezava" xfId="207" builtinId="8" hidden="1"/>
    <cellStyle name="Hiperpovezava" xfId="209" builtinId="8" hidden="1"/>
    <cellStyle name="Hiperpovezava" xfId="211" builtinId="8" hidden="1"/>
    <cellStyle name="Hiperpovezava" xfId="213" builtinId="8" hidden="1"/>
    <cellStyle name="Hiperpovezava" xfId="215" builtinId="8" hidden="1"/>
    <cellStyle name="Hiperpovezava" xfId="217" builtinId="8" hidden="1"/>
    <cellStyle name="Hiperpovezava" xfId="219" builtinId="8" hidden="1"/>
    <cellStyle name="Hiperpovezava" xfId="221" builtinId="8" hidden="1"/>
    <cellStyle name="Hiperpovezava" xfId="223" builtinId="8" hidden="1"/>
    <cellStyle name="Hiperpovezava" xfId="225" builtinId="8" hidden="1"/>
    <cellStyle name="Hiperpovezava" xfId="227" builtinId="8" hidden="1"/>
    <cellStyle name="Hiperpovezava" xfId="229" builtinId="8" hidden="1"/>
    <cellStyle name="Hiperpovezava" xfId="231" builtinId="8" hidden="1"/>
    <cellStyle name="Hiperpovezava" xfId="233" builtinId="8" hidden="1"/>
    <cellStyle name="Hiperpovezava" xfId="235" builtinId="8" hidden="1"/>
    <cellStyle name="Hiperpovezava" xfId="237" builtinId="8" hidden="1"/>
    <cellStyle name="Hiperpovezava" xfId="239" builtinId="8" hidden="1"/>
    <cellStyle name="Hiperpovezava" xfId="241" builtinId="8" hidden="1"/>
    <cellStyle name="Hiperpovezava" xfId="243" builtinId="8" hidden="1"/>
    <cellStyle name="Hiperpovezava" xfId="245" builtinId="8" hidden="1"/>
    <cellStyle name="Hiperpovezava" xfId="247" builtinId="8" hidden="1"/>
    <cellStyle name="Hiperpovezava" xfId="249" builtinId="8" hidden="1"/>
    <cellStyle name="Hiperpovezava" xfId="251" builtinId="8" hidden="1"/>
    <cellStyle name="Hiperpovezava" xfId="253" builtinId="8" hidden="1"/>
    <cellStyle name="Hiperpovezava" xfId="255" builtinId="8" hidden="1"/>
    <cellStyle name="Hiperpovezava" xfId="257" builtinId="8" hidden="1"/>
    <cellStyle name="Hiperpovezava" xfId="259" builtinId="8" hidden="1"/>
    <cellStyle name="Hiperpovezava" xfId="261" builtinId="8" hidden="1"/>
    <cellStyle name="Hiperpovezava" xfId="263" builtinId="8" hidden="1"/>
    <cellStyle name="Hiperpovezava" xfId="265" builtinId="8" hidden="1"/>
    <cellStyle name="Hiperpovezava" xfId="267" builtinId="8" hidden="1"/>
    <cellStyle name="Hiperpovezava" xfId="269" builtinId="8" hidden="1"/>
    <cellStyle name="Hiperpovezava" xfId="271" builtinId="8" hidden="1"/>
    <cellStyle name="Hiperpovezava" xfId="273" builtinId="8" hidden="1"/>
    <cellStyle name="Hiperpovezava" xfId="275" builtinId="8" hidden="1"/>
    <cellStyle name="Hiperpovezava" xfId="277" builtinId="8" hidden="1"/>
    <cellStyle name="Hiperpovezava" xfId="279" builtinId="8" hidden="1"/>
    <cellStyle name="Hiperpovezava" xfId="281" builtinId="8" hidden="1"/>
    <cellStyle name="Hiperpovezava" xfId="283" builtinId="8" hidden="1"/>
    <cellStyle name="Hiperpovezava" xfId="285" builtinId="8" hidden="1"/>
    <cellStyle name="Hiperpovezava" xfId="287" builtinId="8" hidden="1"/>
    <cellStyle name="Hiperpovezava" xfId="289" builtinId="8" hidden="1"/>
    <cellStyle name="Hiperpovezava" xfId="291" builtinId="8" hidden="1"/>
    <cellStyle name="Hiperpovezava" xfId="293" builtinId="8" hidden="1"/>
    <cellStyle name="Hiperpovezava" xfId="295" builtinId="8" hidden="1"/>
    <cellStyle name="Hiperpovezava" xfId="297" builtinId="8" hidden="1"/>
    <cellStyle name="Hiperpovezava" xfId="299" builtinId="8" hidden="1"/>
    <cellStyle name="Hiperpovezava" xfId="301" builtinId="8" hidden="1"/>
    <cellStyle name="Hiperpovezava" xfId="303" builtinId="8" hidden="1"/>
    <cellStyle name="Hiperpovezava" xfId="305" builtinId="8" hidden="1"/>
    <cellStyle name="Hiperpovezava" xfId="307" builtinId="8" hidden="1"/>
    <cellStyle name="Hiperpovezava" xfId="309" builtinId="8" hidden="1"/>
    <cellStyle name="Hiperpovezava" xfId="311" builtinId="8" hidden="1"/>
    <cellStyle name="Hiperpovezava" xfId="313" builtinId="8" hidden="1"/>
    <cellStyle name="Hiperpovezava" xfId="315" builtinId="8" hidden="1"/>
    <cellStyle name="Hiperpovezava" xfId="317" builtinId="8" hidden="1"/>
    <cellStyle name="Hiperpovezava" xfId="319" builtinId="8" hidden="1"/>
    <cellStyle name="Hiperpovezava" xfId="321" builtinId="8" hidden="1"/>
    <cellStyle name="Hiperpovezava" xfId="323" builtinId="8" hidden="1"/>
    <cellStyle name="Hiperpovezava" xfId="325" builtinId="8" hidden="1"/>
    <cellStyle name="Hiperpovezava" xfId="327" builtinId="8" hidden="1"/>
    <cellStyle name="Hiperpovezava" xfId="329" builtinId="8" hidden="1"/>
    <cellStyle name="Hiperpovezava" xfId="331" builtinId="8" hidden="1"/>
    <cellStyle name="Hiperpovezava" xfId="333" builtinId="8" hidden="1"/>
    <cellStyle name="Hiperpovezava" xfId="335" builtinId="8" hidden="1"/>
    <cellStyle name="Hiperpovezava" xfId="337" builtinId="8" hidden="1"/>
    <cellStyle name="Hiperpovezava" xfId="339" builtinId="8" hidden="1"/>
    <cellStyle name="Hiperpovezava" xfId="341" builtinId="8" hidden="1"/>
    <cellStyle name="Hiperpovezava" xfId="343" builtinId="8" hidden="1"/>
    <cellStyle name="Hiperpovezava" xfId="345" builtinId="8" hidden="1"/>
    <cellStyle name="Hiperpovezava" xfId="347" builtinId="8" hidden="1"/>
    <cellStyle name="Hiperpovezava" xfId="349" builtinId="8" hidden="1"/>
    <cellStyle name="Hiperpovezava" xfId="351" builtinId="8" hidden="1"/>
    <cellStyle name="Hiperpovezava" xfId="353" builtinId="8" hidden="1"/>
    <cellStyle name="Hiperpovezava" xfId="397" builtinId="8" hidden="1"/>
    <cellStyle name="Hiperpovezava" xfId="399" builtinId="8" hidden="1"/>
    <cellStyle name="Hiperpovezava" xfId="401" builtinId="8" hidden="1"/>
    <cellStyle name="Hiperpovezava" xfId="403" builtinId="8" hidden="1"/>
    <cellStyle name="Hiperpovezava" xfId="405" builtinId="8" hidden="1"/>
    <cellStyle name="Hiperpovezava" xfId="407" builtinId="8" hidden="1"/>
    <cellStyle name="Hiperpovezava" xfId="409" builtinId="8" hidden="1"/>
    <cellStyle name="Hiperpovezava" xfId="411" builtinId="8" hidden="1"/>
    <cellStyle name="Hiperpovezava" xfId="413" builtinId="8" hidden="1"/>
    <cellStyle name="Hiperpovezava" xfId="415" builtinId="8" hidden="1"/>
    <cellStyle name="Hiperpovezava" xfId="417" builtinId="8" hidden="1"/>
    <cellStyle name="Hiperpovezava" xfId="419" builtinId="8" hidden="1"/>
    <cellStyle name="Hiperpovezava" xfId="421" builtinId="8" hidden="1"/>
    <cellStyle name="Hiperpovezava" xfId="423" builtinId="8" hidden="1"/>
    <cellStyle name="Hiperpovezava" xfId="425" builtinId="8" hidden="1"/>
    <cellStyle name="Hiperpovezava" xfId="427" builtinId="8" hidden="1"/>
    <cellStyle name="Hiperpovezava" xfId="429" builtinId="8" hidden="1"/>
    <cellStyle name="Hiperpovezava" xfId="431" builtinId="8" hidden="1"/>
    <cellStyle name="Hiperpovezava" xfId="433" builtinId="8" hidden="1"/>
    <cellStyle name="Hiperpovezava" xfId="435" builtinId="8" hidden="1"/>
    <cellStyle name="Hiperpovezava" xfId="437" builtinId="8" hidden="1"/>
    <cellStyle name="Hiperpovezava" xfId="439" builtinId="8" hidden="1"/>
    <cellStyle name="Hiperpovezava" xfId="441" builtinId="8" hidden="1"/>
    <cellStyle name="Hiperpovezava" xfId="443" builtinId="8" hidden="1"/>
    <cellStyle name="Hiperpovezava" xfId="445" builtinId="8" hidden="1"/>
    <cellStyle name="Hiperpovezava" xfId="447" builtinId="8" hidden="1"/>
    <cellStyle name="Hiperpovezava" xfId="449" builtinId="8" hidden="1"/>
    <cellStyle name="Hiperpovezava" xfId="451" builtinId="8" hidden="1"/>
    <cellStyle name="Hiperpovezava" xfId="453" builtinId="8" hidden="1"/>
    <cellStyle name="Hiperpovezava" xfId="455" builtinId="8" hidden="1"/>
    <cellStyle name="Hiperpovezava" xfId="457" builtinId="8" hidden="1"/>
    <cellStyle name="Hiperpovezava" xfId="459" builtinId="8" hidden="1"/>
    <cellStyle name="Hiperpovezava" xfId="461" builtinId="8" hidden="1"/>
    <cellStyle name="Hiperpovezava" xfId="463" builtinId="8" hidden="1"/>
    <cellStyle name="Hiperpovezava" xfId="465" builtinId="8" hidden="1"/>
    <cellStyle name="Hiperpovezava" xfId="467" builtinId="8" hidden="1"/>
    <cellStyle name="Hiperpovezava" xfId="469" builtinId="8" hidden="1"/>
    <cellStyle name="Hiperpovezava" xfId="471" builtinId="8" hidden="1"/>
    <cellStyle name="Hiperpovezava" xfId="473" builtinId="8" hidden="1"/>
    <cellStyle name="Hiperpovezava" xfId="475" builtinId="8" hidden="1"/>
    <cellStyle name="Hiperpovezava" xfId="477" builtinId="8" hidden="1"/>
    <cellStyle name="Hiperpovezava" xfId="479" builtinId="8" hidden="1"/>
    <cellStyle name="Hiperpovezava" xfId="481" builtinId="8" hidden="1"/>
    <cellStyle name="Hiperpovezava" xfId="483" builtinId="8" hidden="1"/>
    <cellStyle name="Hiperpovezava" xfId="485" builtinId="8" hidden="1"/>
    <cellStyle name="Hiperpovezava" xfId="487" builtinId="8" hidden="1"/>
    <cellStyle name="Hiperpovezava" xfId="489" builtinId="8" hidden="1"/>
    <cellStyle name="Hiperpovezava" xfId="491" builtinId="8" hidden="1"/>
    <cellStyle name="Hiperpovezava" xfId="493" builtinId="8" hidden="1"/>
    <cellStyle name="Hiperpovezava" xfId="495" builtinId="8" hidden="1"/>
    <cellStyle name="Hiperpovezava" xfId="497" builtinId="8" hidden="1"/>
    <cellStyle name="Hiperpovezava" xfId="499" builtinId="8" hidden="1"/>
    <cellStyle name="Hiperpovezava" xfId="501" builtinId="8" hidden="1"/>
    <cellStyle name="Hiperpovezava" xfId="503" builtinId="8" hidden="1"/>
    <cellStyle name="Hiperpovezava" xfId="505" builtinId="8" hidden="1"/>
    <cellStyle name="Hiperpovezava" xfId="507" builtinId="8" hidden="1"/>
    <cellStyle name="Hiperpovezava" xfId="509" builtinId="8" hidden="1"/>
    <cellStyle name="Hiperpovezava" xfId="511" builtinId="8" hidden="1"/>
    <cellStyle name="Hiperpovezava" xfId="513" builtinId="8" hidden="1"/>
    <cellStyle name="Hiperpovezava" xfId="515" builtinId="8" hidden="1"/>
    <cellStyle name="Hiperpovezava" xfId="517" builtinId="8" hidden="1"/>
    <cellStyle name="Hiperpovezava" xfId="519" builtinId="8" hidden="1"/>
    <cellStyle name="Hiperpovezava" xfId="521" builtinId="8" hidden="1"/>
    <cellStyle name="Hiperpovezava" xfId="523" builtinId="8" hidden="1"/>
    <cellStyle name="Hiperpovezava" xfId="525" builtinId="8" hidden="1"/>
    <cellStyle name="Hiperpovezava" xfId="527" builtinId="8" hidden="1"/>
    <cellStyle name="Hiperpovezava" xfId="529" builtinId="8" hidden="1"/>
    <cellStyle name="Hiperpovezava" xfId="531" builtinId="8" hidden="1"/>
    <cellStyle name="Hiperpovezava" xfId="533" builtinId="8" hidden="1"/>
    <cellStyle name="Hiperpovezava" xfId="535" builtinId="8" hidden="1"/>
    <cellStyle name="Hiperpovezava" xfId="537" builtinId="8" hidden="1"/>
    <cellStyle name="Hiperpovezava" xfId="539" builtinId="8" hidden="1"/>
    <cellStyle name="Hiperpovezava" xfId="541" builtinId="8" hidden="1"/>
    <cellStyle name="Hiperpovezava" xfId="543" builtinId="8" hidden="1"/>
    <cellStyle name="Hiperpovezava" xfId="545" builtinId="8" hidden="1"/>
    <cellStyle name="Hiperpovezava" xfId="547" builtinId="8" hidden="1"/>
    <cellStyle name="Hiperpovezava" xfId="549" builtinId="8" hidden="1"/>
    <cellStyle name="Hiperpovezava" xfId="551" builtinId="8" hidden="1"/>
    <cellStyle name="Hiperpovezava" xfId="553" builtinId="8" hidden="1"/>
    <cellStyle name="Hiperpovezava" xfId="555" builtinId="8" hidden="1"/>
    <cellStyle name="Hiperpovezava" xfId="557" builtinId="8" hidden="1"/>
    <cellStyle name="Hiperpovezava" xfId="559" builtinId="8" hidden="1"/>
    <cellStyle name="Hiperpovezava" xfId="561" builtinId="8" hidden="1"/>
    <cellStyle name="Hiperpovezava" xfId="563" builtinId="8" hidden="1"/>
    <cellStyle name="Hiperpovezava" xfId="565" builtinId="8" hidden="1"/>
    <cellStyle name="Hiperpovezava" xfId="567" builtinId="8" hidden="1"/>
    <cellStyle name="Hiperpovezava" xfId="569" builtinId="8" hidden="1"/>
    <cellStyle name="Hiperpovezava" xfId="571" builtinId="8" hidden="1"/>
    <cellStyle name="Hiperpovezava" xfId="573" builtinId="8" hidden="1"/>
    <cellStyle name="Hiperpovezava" xfId="575" builtinId="8" hidden="1"/>
    <cellStyle name="Hiperpovezava" xfId="577" builtinId="8" hidden="1"/>
    <cellStyle name="Hiperpovezava" xfId="579" builtinId="8" hidden="1"/>
    <cellStyle name="Hiperpovezava" xfId="581" builtinId="8" hidden="1"/>
    <cellStyle name="Hiperpovezava" xfId="583" builtinId="8" hidden="1"/>
    <cellStyle name="Hiperpovezava" xfId="585" builtinId="8" hidden="1"/>
    <cellStyle name="Hiperpovezava" xfId="587" builtinId="8" hidden="1"/>
    <cellStyle name="Hiperpovezava" xfId="589" builtinId="8" hidden="1"/>
    <cellStyle name="Hiperpovezava" xfId="591" builtinId="8" hidden="1"/>
    <cellStyle name="Hiperpovezava" xfId="593" builtinId="8" hidden="1"/>
    <cellStyle name="Hiperpovezava" xfId="595" builtinId="8" hidden="1"/>
    <cellStyle name="Hiperpovezava" xfId="597" builtinId="8" hidden="1"/>
    <cellStyle name="Hiperpovezava" xfId="599" builtinId="8" hidden="1"/>
    <cellStyle name="Hiperpovezava" xfId="601" builtinId="8" hidden="1"/>
    <cellStyle name="Hiperpovezava" xfId="603" builtinId="8" hidden="1"/>
    <cellStyle name="Hiperpovezava" xfId="605" builtinId="8" hidden="1"/>
    <cellStyle name="Hiperpovezava" xfId="607" builtinId="8" hidden="1"/>
    <cellStyle name="Hiperpovezava" xfId="609" builtinId="8" hidden="1"/>
    <cellStyle name="Hiperpovezava" xfId="611" builtinId="8" hidden="1"/>
    <cellStyle name="Hiperpovezava" xfId="613" builtinId="8" hidden="1"/>
    <cellStyle name="Hiperpovezava" xfId="615" builtinId="8" hidden="1"/>
    <cellStyle name="Hiperpovezava" xfId="617" builtinId="8" hidden="1"/>
    <cellStyle name="Hiperpovezava" xfId="619" builtinId="8" hidden="1"/>
    <cellStyle name="Hiperpovezava" xfId="621" builtinId="8" hidden="1"/>
    <cellStyle name="Hiperpovezava" xfId="623" builtinId="8" hidden="1"/>
    <cellStyle name="Hiperpovezava" xfId="625" builtinId="8" hidden="1"/>
    <cellStyle name="Hiperpovezava" xfId="627" builtinId="8" hidden="1"/>
    <cellStyle name="Hiperpovezava" xfId="629" builtinId="8" hidden="1"/>
    <cellStyle name="Hiperpovezava" xfId="631" builtinId="8" hidden="1"/>
    <cellStyle name="Hiperpovezava" xfId="633" builtinId="8" hidden="1"/>
    <cellStyle name="Hiperpovezava" xfId="635" builtinId="8" hidden="1"/>
    <cellStyle name="Hiperpovezava" xfId="637" builtinId="8" hidden="1"/>
    <cellStyle name="Hiperpovezava" xfId="639" builtinId="8" hidden="1"/>
    <cellStyle name="Hiperpovezava" xfId="641" builtinId="8" hidden="1"/>
    <cellStyle name="Hiperpovezava" xfId="643" builtinId="8" hidden="1"/>
    <cellStyle name="Hiperpovezava" xfId="645" builtinId="8" hidden="1"/>
    <cellStyle name="Hiperpovezava" xfId="647" builtinId="8" hidden="1"/>
    <cellStyle name="Hiperpovezava" xfId="649" builtinId="8" hidden="1"/>
    <cellStyle name="Hiperpovezava" xfId="651" builtinId="8" hidden="1"/>
    <cellStyle name="Hiperpovezava" xfId="653" builtinId="8" hidden="1"/>
    <cellStyle name="Hiperpovezava" xfId="655" builtinId="8" hidden="1"/>
    <cellStyle name="Hiperpovezava" xfId="657" builtinId="8" hidden="1"/>
    <cellStyle name="Hiperpovezava" xfId="659" builtinId="8" hidden="1"/>
    <cellStyle name="Hiperpovezava" xfId="661" builtinId="8" hidden="1"/>
    <cellStyle name="Hiperpovezava" xfId="663" builtinId="8" hidden="1"/>
    <cellStyle name="Hiperpovezava" xfId="665" builtinId="8" hidden="1"/>
    <cellStyle name="Hiperpovezava" xfId="667" builtinId="8" hidden="1"/>
    <cellStyle name="Hiperpovezava" xfId="669" builtinId="8" hidden="1"/>
    <cellStyle name="Hiperpovezava" xfId="671" builtinId="8" hidden="1"/>
    <cellStyle name="Hiperpovezava" xfId="673" builtinId="8" hidden="1"/>
    <cellStyle name="Hiperpovezava" xfId="675" builtinId="8" hidden="1"/>
    <cellStyle name="Hiperpovezava" xfId="677" builtinId="8" hidden="1"/>
    <cellStyle name="Hiperpovezava" xfId="679" builtinId="8" hidden="1"/>
    <cellStyle name="Hiperpovezava" xfId="681" builtinId="8" hidden="1"/>
    <cellStyle name="Hiperpovezava" xfId="683" builtinId="8" hidden="1"/>
    <cellStyle name="Hiperpovezava" xfId="685" builtinId="8" hidden="1"/>
    <cellStyle name="Hiperpovezava" xfId="687" builtinId="8" hidden="1"/>
    <cellStyle name="Hiperpovezava" xfId="689" builtinId="8" hidden="1"/>
    <cellStyle name="Hiperpovezava" xfId="691" builtinId="8" hidden="1"/>
    <cellStyle name="Hiperpovezava" xfId="693" builtinId="8" hidden="1"/>
    <cellStyle name="Hiperpovezava" xfId="695" builtinId="8" hidden="1"/>
    <cellStyle name="Hiperpovezava" xfId="697" builtinId="8" hidden="1"/>
    <cellStyle name="Hiperpovezava" xfId="699" builtinId="8" hidden="1"/>
    <cellStyle name="Hiperpovezava" xfId="701" builtinId="8" hidden="1"/>
    <cellStyle name="Hiperpovezava" xfId="703" builtinId="8" hidden="1"/>
    <cellStyle name="Hiperpovezava" xfId="705" builtinId="8" hidden="1"/>
    <cellStyle name="Hiperpovezava" xfId="707" builtinId="8" hidden="1"/>
    <cellStyle name="Hiperpovezava" xfId="709" builtinId="8" hidden="1"/>
    <cellStyle name="Hiperpovezava" xfId="711" builtinId="8" hidden="1"/>
    <cellStyle name="Hiperpovezava" xfId="713" builtinId="8" hidden="1"/>
    <cellStyle name="Hiperpovezava" xfId="715" builtinId="8" hidden="1"/>
    <cellStyle name="Hiperpovezava" xfId="717" builtinId="8" hidden="1"/>
    <cellStyle name="Hiperpovezava" xfId="719" builtinId="8" hidden="1"/>
    <cellStyle name="Hiperpovezava" xfId="721" builtinId="8" hidden="1"/>
    <cellStyle name="Hiperpovezava" xfId="723" builtinId="8" hidden="1"/>
    <cellStyle name="Hiperpovezava" xfId="725" builtinId="8" hidden="1"/>
    <cellStyle name="Hiperpovezava" xfId="727" builtinId="8" hidden="1"/>
    <cellStyle name="Hiperpovezava" xfId="729" builtinId="8" hidden="1"/>
    <cellStyle name="Hiperpovezava" xfId="731" builtinId="8" hidden="1"/>
    <cellStyle name="Hiperpovezava" xfId="733" builtinId="8" hidden="1"/>
    <cellStyle name="Hiperpovezava" xfId="735" builtinId="8" hidden="1"/>
    <cellStyle name="Hiperpovezava" xfId="737" builtinId="8" hidden="1"/>
    <cellStyle name="Hiperpovezava" xfId="739" builtinId="8" hidden="1"/>
    <cellStyle name="Hiperpovezava" xfId="741" builtinId="8" hidden="1"/>
    <cellStyle name="Hiperpovezava" xfId="743" builtinId="8" hidden="1"/>
    <cellStyle name="Hiperpovezava" xfId="745" builtinId="8" hidden="1"/>
    <cellStyle name="Hiperpovezava" xfId="747" builtinId="8" hidden="1"/>
    <cellStyle name="Hiperpovezava" xfId="749" builtinId="8" hidden="1"/>
    <cellStyle name="Hiperpovezava" xfId="751" builtinId="8" hidden="1"/>
    <cellStyle name="Hiperpovezava" xfId="753" builtinId="8" hidden="1"/>
    <cellStyle name="Hiperpovezava" xfId="755" builtinId="8" hidden="1"/>
    <cellStyle name="Hiperpovezava" xfId="757" builtinId="8" hidden="1"/>
    <cellStyle name="Hiperpovezava" xfId="759" builtinId="8" hidden="1"/>
    <cellStyle name="Hiperpovezava" xfId="761" builtinId="8" hidden="1"/>
    <cellStyle name="Hiperpovezava" xfId="763" builtinId="8" hidden="1"/>
    <cellStyle name="Hiperpovezava" xfId="765" builtinId="8" hidden="1"/>
    <cellStyle name="Hiperpovezava" xfId="767" builtinId="8" hidden="1"/>
    <cellStyle name="Hiperpovezava" xfId="769" builtinId="8" hidden="1"/>
    <cellStyle name="Hiperpovezava" xfId="771" builtinId="8" hidden="1"/>
    <cellStyle name="Hiperpovezava" xfId="773" builtinId="8" hidden="1"/>
    <cellStyle name="Hiperpovezava" xfId="775" builtinId="8" hidden="1"/>
    <cellStyle name="Hiperpovezava" xfId="777" builtinId="8" hidden="1"/>
    <cellStyle name="Hiperpovezava" xfId="779" builtinId="8" hidden="1"/>
    <cellStyle name="Hiperpovezava" xfId="781" builtinId="8" hidden="1"/>
    <cellStyle name="Hiperpovezava" xfId="783" builtinId="8" hidden="1"/>
    <cellStyle name="Hiperpovezava" xfId="785" builtinId="8" hidden="1"/>
    <cellStyle name="Hiperpovezava" xfId="787" builtinId="8" hidden="1"/>
    <cellStyle name="Hiperpovezava" xfId="789" builtinId="8" hidden="1"/>
    <cellStyle name="Hiperpovezava" xfId="791" builtinId="8" hidden="1"/>
    <cellStyle name="Hiperpovezava" xfId="793" builtinId="8" hidden="1"/>
    <cellStyle name="Hiperpovezava" xfId="795" builtinId="8" hidden="1"/>
    <cellStyle name="Hiperpovezava" xfId="797" builtinId="8" hidden="1"/>
    <cellStyle name="Hiperpovezava" xfId="799" builtinId="8" hidden="1"/>
    <cellStyle name="Hiperpovezava" xfId="801" builtinId="8" hidden="1"/>
    <cellStyle name="Hiperpovezava" xfId="803" builtinId="8" hidden="1"/>
    <cellStyle name="Hiperpovezava" xfId="805" builtinId="8" hidden="1"/>
    <cellStyle name="Hiperpovezava" xfId="807" builtinId="8" hidden="1"/>
    <cellStyle name="Hiperpovezava" xfId="809" builtinId="8" hidden="1"/>
    <cellStyle name="Hiperpovezava" xfId="811" builtinId="8" hidden="1"/>
    <cellStyle name="Hiperpovezava" xfId="813" builtinId="8" hidden="1"/>
    <cellStyle name="Hiperpovezava" xfId="815" builtinId="8" hidden="1"/>
    <cellStyle name="Hiperpovezava" xfId="817" builtinId="8" hidden="1"/>
    <cellStyle name="Hiperpovezava" xfId="819" builtinId="8" hidden="1"/>
    <cellStyle name="Hiperpovezava" xfId="821" builtinId="8" hidden="1"/>
    <cellStyle name="Hiperpovezava" xfId="823" builtinId="8" hidden="1"/>
    <cellStyle name="Hiperpovezava" xfId="825" builtinId="8" hidden="1"/>
    <cellStyle name="Hiperpovezava" xfId="827" builtinId="8" hidden="1"/>
    <cellStyle name="Hiperpovezava" xfId="829" builtinId="8" hidden="1"/>
    <cellStyle name="Hiperpovezava" xfId="831" builtinId="8" hidden="1"/>
    <cellStyle name="Hiperpovezava" xfId="833" builtinId="8" hidden="1"/>
    <cellStyle name="Hiperpovezava" xfId="835" builtinId="8" hidden="1"/>
    <cellStyle name="Hiperpovezava" xfId="837" builtinId="8" hidden="1"/>
    <cellStyle name="Hiperpovezava" xfId="839" builtinId="8" hidden="1"/>
    <cellStyle name="Hiperpovezava" xfId="841" builtinId="8" hidden="1"/>
    <cellStyle name="Hiperpovezava" xfId="843" builtinId="8" hidden="1"/>
    <cellStyle name="Hiperpovezava" xfId="845" builtinId="8" hidden="1"/>
    <cellStyle name="Hiperpovezava" xfId="847" builtinId="8" hidden="1"/>
    <cellStyle name="Hiperpovezava" xfId="849" builtinId="8" hidden="1"/>
    <cellStyle name="Hiperpovezava" xfId="851" builtinId="8" hidden="1"/>
    <cellStyle name="Hiperpovezava" xfId="853" builtinId="8" hidden="1"/>
    <cellStyle name="Hiperpovezava" xfId="855" builtinId="8" hidden="1"/>
    <cellStyle name="Hiperpovezava" xfId="857" builtinId="8" hidden="1"/>
    <cellStyle name="Hiperpovezava" xfId="859" builtinId="8" hidden="1"/>
    <cellStyle name="Hiperpovezava" xfId="861" builtinId="8" hidden="1"/>
    <cellStyle name="Hiperpovezava" xfId="863" builtinId="8" hidden="1"/>
    <cellStyle name="Hiperpovezava" xfId="865" builtinId="8" hidden="1"/>
    <cellStyle name="Hiperpovezava" xfId="867" builtinId="8" hidden="1"/>
    <cellStyle name="Hiperpovezava" xfId="869" builtinId="8" hidden="1"/>
    <cellStyle name="Hiperpovezava" xfId="871" builtinId="8" hidden="1"/>
    <cellStyle name="Hiperpovezava" xfId="873" builtinId="8" hidden="1"/>
    <cellStyle name="Hiperpovezava" xfId="875" builtinId="8" hidden="1"/>
    <cellStyle name="Hiperpovezava" xfId="877" builtinId="8" hidden="1"/>
    <cellStyle name="Hiperpovezava" xfId="879" builtinId="8" hidden="1"/>
    <cellStyle name="Hiperpovezava" xfId="881" builtinId="8" hidden="1"/>
    <cellStyle name="Hiperpovezava" xfId="883" builtinId="8" hidden="1"/>
    <cellStyle name="Hiperpovezava" xfId="885" builtinId="8" hidden="1"/>
    <cellStyle name="Hiperpovezava" xfId="887" builtinId="8" hidden="1"/>
    <cellStyle name="Hiperpovezava" xfId="889" builtinId="8" hidden="1"/>
    <cellStyle name="Hiperpovezava" xfId="891" builtinId="8" hidden="1"/>
    <cellStyle name="Hiperpovezava" xfId="893" builtinId="8" hidden="1"/>
    <cellStyle name="Hiperpovezava" xfId="895" builtinId="8" hidden="1"/>
    <cellStyle name="Hiperpovezava" xfId="897" builtinId="8" hidden="1"/>
    <cellStyle name="Hiperpovezava" xfId="899" builtinId="8" hidden="1"/>
    <cellStyle name="Hiperpovezava" xfId="901" builtinId="8" hidden="1"/>
    <cellStyle name="Hiperpovezava" xfId="903" builtinId="8" hidden="1"/>
    <cellStyle name="Hiperpovezava" xfId="905" builtinId="8" hidden="1"/>
    <cellStyle name="Hiperpovezava" xfId="907" builtinId="8" hidden="1"/>
    <cellStyle name="Hiperpovezava" xfId="909" builtinId="8" hidden="1"/>
    <cellStyle name="Hiperpovezava" xfId="911" builtinId="8" hidden="1"/>
    <cellStyle name="Hiperpovezava" xfId="913" builtinId="8" hidden="1"/>
    <cellStyle name="Hiperpovezava" xfId="915" builtinId="8" hidden="1"/>
    <cellStyle name="Hiperpovezava" xfId="917" builtinId="8" hidden="1"/>
    <cellStyle name="Hiperpovezava" xfId="919" builtinId="8" hidden="1"/>
    <cellStyle name="Hiperpovezava" xfId="921" builtinId="8" hidden="1"/>
    <cellStyle name="Hiperpovezava" xfId="923" builtinId="8" hidden="1"/>
    <cellStyle name="Hiperpovezava" xfId="925" builtinId="8" hidden="1"/>
    <cellStyle name="Hiperpovezava" xfId="927" builtinId="8" hidden="1"/>
    <cellStyle name="Hiperpovezava" xfId="929" builtinId="8" hidden="1"/>
    <cellStyle name="Hiperpovezava" xfId="931" builtinId="8" hidden="1"/>
    <cellStyle name="Hiperpovezava" xfId="933" builtinId="8" hidden="1"/>
    <cellStyle name="Hiperpovezava" xfId="935" builtinId="8" hidden="1"/>
    <cellStyle name="Hiperpovezava" xfId="937" builtinId="8" hidden="1"/>
    <cellStyle name="Hiperpovezava" xfId="939" builtinId="8" hidden="1"/>
    <cellStyle name="Hiperpovezava" xfId="941" builtinId="8" hidden="1"/>
    <cellStyle name="Hiperpovezava" xfId="943" builtinId="8" hidden="1"/>
    <cellStyle name="Hiperpovezava" xfId="945" builtinId="8" hidden="1"/>
    <cellStyle name="Hiperpovezava" xfId="947" builtinId="8" hidden="1"/>
    <cellStyle name="Hiperpovezava" xfId="949" builtinId="8" hidden="1"/>
    <cellStyle name="Hiperpovezava" xfId="951" builtinId="8" hidden="1"/>
    <cellStyle name="Hiperpovezava" xfId="953" builtinId="8" hidden="1"/>
    <cellStyle name="Hiperpovezava" xfId="955" builtinId="8" hidden="1"/>
    <cellStyle name="Hiperpovezava" xfId="957" builtinId="8" hidden="1"/>
    <cellStyle name="Hiperpovezava" xfId="959" builtinId="8" hidden="1"/>
    <cellStyle name="Hiperpovezava" xfId="961" builtinId="8" hidden="1"/>
    <cellStyle name="Hiperpovezava" xfId="963" builtinId="8" hidden="1"/>
    <cellStyle name="Hiperpovezava" xfId="965" builtinId="8" hidden="1"/>
    <cellStyle name="Hiperpovezava" xfId="967" builtinId="8" hidden="1"/>
    <cellStyle name="Hiperpovezava" xfId="969" builtinId="8" hidden="1"/>
    <cellStyle name="Hiperpovezava" xfId="971" builtinId="8" hidden="1"/>
    <cellStyle name="Hiperpovezava" xfId="973" builtinId="8" hidden="1"/>
    <cellStyle name="Hiperpovezava" xfId="975" builtinId="8" hidden="1"/>
    <cellStyle name="Hiperpovezava" xfId="977" builtinId="8" hidden="1"/>
    <cellStyle name="Hiperpovezava" xfId="979" builtinId="8" hidden="1"/>
    <cellStyle name="Hiperpovezava" xfId="981" builtinId="8" hidden="1"/>
    <cellStyle name="Hiperpovezava" xfId="983" builtinId="8" hidden="1"/>
    <cellStyle name="Hiperpovezava" xfId="985" builtinId="8" hidden="1"/>
    <cellStyle name="Hiperpovezava" xfId="987" builtinId="8" hidden="1"/>
    <cellStyle name="Hiperpovezava" xfId="989" builtinId="8" hidden="1"/>
    <cellStyle name="Hiperpovezava" xfId="991" builtinId="8" hidden="1"/>
    <cellStyle name="Hiperpovezava" xfId="993" builtinId="8" hidden="1"/>
    <cellStyle name="Hiperpovezava" xfId="995" builtinId="8" hidden="1"/>
    <cellStyle name="Hiperpovezava" xfId="997" builtinId="8" hidden="1"/>
    <cellStyle name="Hiperpovezava" xfId="999" builtinId="8" hidden="1"/>
    <cellStyle name="Hiperpovezava" xfId="1001" builtinId="8" hidden="1"/>
    <cellStyle name="Hiperpovezava" xfId="1003" builtinId="8" hidden="1"/>
    <cellStyle name="Hiperpovezava" xfId="1005" builtinId="8" hidden="1"/>
    <cellStyle name="Hiperpovezava" xfId="1007" builtinId="8" hidden="1"/>
    <cellStyle name="Hiperpovezava" xfId="1009" builtinId="8" hidden="1"/>
    <cellStyle name="Hiperpovezava" xfId="1011" builtinId="8" hidden="1"/>
    <cellStyle name="Hiperpovezava" xfId="1013" builtinId="8" hidden="1"/>
    <cellStyle name="Hiperpovezava" xfId="1015" builtinId="8" hidden="1"/>
    <cellStyle name="Hiperpovezava" xfId="1017" builtinId="8" hidden="1"/>
    <cellStyle name="Hiperpovezava" xfId="1019" builtinId="8" hidden="1"/>
    <cellStyle name="Hiperpovezava" xfId="1021" builtinId="8" hidden="1"/>
    <cellStyle name="Hiperpovezava" xfId="1023" builtinId="8" hidden="1"/>
    <cellStyle name="Hiperpovezava" xfId="1025" builtinId="8" hidden="1"/>
    <cellStyle name="Hiperpovezava" xfId="1027" builtinId="8" hidden="1"/>
    <cellStyle name="Hiperpovezava" xfId="1029" builtinId="8" hidden="1"/>
    <cellStyle name="Hiperpovezava" xfId="1031" builtinId="8" hidden="1"/>
    <cellStyle name="Hiperpovezava" xfId="1033" builtinId="8" hidden="1"/>
    <cellStyle name="Hiperpovezava" xfId="1035" builtinId="8" hidden="1"/>
    <cellStyle name="Hiperpovezava" xfId="1037" builtinId="8" hidden="1"/>
    <cellStyle name="Hiperpovezava" xfId="1039" builtinId="8" hidden="1"/>
    <cellStyle name="Hiperpovezava" xfId="1041" builtinId="8" hidden="1"/>
    <cellStyle name="Hiperpovezava" xfId="1043" builtinId="8" hidden="1"/>
    <cellStyle name="Hiperpovezava" xfId="1045" builtinId="8" hidden="1"/>
    <cellStyle name="Hiperpovezava" xfId="1047" builtinId="8" hidden="1"/>
    <cellStyle name="Hiperpovezava" xfId="1049" builtinId="8" hidden="1"/>
    <cellStyle name="Hiperpovezava" xfId="1051" builtinId="8" hidden="1"/>
    <cellStyle name="Hiperpovezava" xfId="1053" builtinId="8" hidden="1"/>
    <cellStyle name="Hiperpovezava" xfId="1055" builtinId="8" hidden="1"/>
    <cellStyle name="Hiperpovezava" xfId="1057" builtinId="8" hidden="1"/>
    <cellStyle name="Hiperpovezava" xfId="1059" builtinId="8" hidden="1"/>
    <cellStyle name="Hiperpovezava" xfId="1061" builtinId="8" hidden="1"/>
    <cellStyle name="Hiperpovezava" xfId="1063" builtinId="8" hidden="1"/>
    <cellStyle name="Hiperpovezava" xfId="1065" builtinId="8" hidden="1"/>
    <cellStyle name="Hiperpovezava" xfId="1067" builtinId="8" hidden="1"/>
    <cellStyle name="Hiperpovezava" xfId="1069" builtinId="8" hidden="1"/>
    <cellStyle name="Hiperpovezava" xfId="1071" builtinId="8" hidden="1"/>
    <cellStyle name="Hiperpovezava" xfId="1073" builtinId="8" hidden="1"/>
    <cellStyle name="Hiperpovezava" xfId="1075" builtinId="8" hidden="1"/>
    <cellStyle name="Hiperpovezava" xfId="1077" builtinId="8" hidden="1"/>
    <cellStyle name="Hiperpovezava" xfId="1079" builtinId="8" hidden="1"/>
    <cellStyle name="Hiperpovezava" xfId="1081" builtinId="8" hidden="1"/>
    <cellStyle name="Hiperpovezava" xfId="1083" builtinId="8" hidden="1"/>
    <cellStyle name="Hiperpovezava" xfId="1085" builtinId="8" hidden="1"/>
    <cellStyle name="Hiperpovezava" xfId="1087" builtinId="8" hidden="1"/>
    <cellStyle name="Hiperpovezava" xfId="1089" builtinId="8" hidden="1"/>
    <cellStyle name="Hiperpovezava" xfId="1091" builtinId="8" hidden="1"/>
    <cellStyle name="Hiperpovezava" xfId="1093" builtinId="8" hidden="1"/>
    <cellStyle name="Hiperpovezava" xfId="1095" builtinId="8" hidden="1"/>
    <cellStyle name="Hiperpovezava" xfId="1097" builtinId="8" hidden="1"/>
    <cellStyle name="Hiperpovezava" xfId="1099" builtinId="8" hidden="1"/>
    <cellStyle name="Hiperpovezava" xfId="1101" builtinId="8" hidden="1"/>
    <cellStyle name="Hiperpovezava" xfId="1103" builtinId="8" hidden="1"/>
    <cellStyle name="Hiperpovezava" xfId="1105" builtinId="8" hidden="1"/>
    <cellStyle name="Hiperpovezava" xfId="1107" builtinId="8" hidden="1"/>
    <cellStyle name="Hiperpovezava" xfId="1109" builtinId="8" hidden="1"/>
    <cellStyle name="Hiperpovezava" xfId="1111" builtinId="8" hidden="1"/>
    <cellStyle name="Hiperpovezava" xfId="1113" builtinId="8" hidden="1"/>
    <cellStyle name="Hiperpovezava" xfId="1115" builtinId="8" hidden="1"/>
    <cellStyle name="Hiperpovezava" xfId="1117" builtinId="8" hidden="1"/>
    <cellStyle name="Hiperpovezava" xfId="1119" builtinId="8" hidden="1"/>
    <cellStyle name="Hiperpovezava" xfId="1121" builtinId="8" hidden="1"/>
    <cellStyle name="Hiperpovezava" xfId="1123" builtinId="8" hidden="1"/>
    <cellStyle name="Hiperpovezava" xfId="1125" builtinId="8" hidden="1"/>
    <cellStyle name="Hiperpovezava" xfId="1127" builtinId="8" hidden="1"/>
    <cellStyle name="Hiperpovezava" xfId="1129" builtinId="8" hidden="1"/>
    <cellStyle name="Hiperpovezava" xfId="1131" builtinId="8" hidden="1"/>
    <cellStyle name="Hiperpovezava" xfId="1133" builtinId="8" hidden="1"/>
    <cellStyle name="Hiperpovezava" xfId="1135" builtinId="8" hidden="1"/>
    <cellStyle name="Hiperpovezava" xfId="1137" builtinId="8" hidden="1"/>
    <cellStyle name="Hiperpovezava" xfId="1139" builtinId="8" hidden="1"/>
    <cellStyle name="Hiperpovezava" xfId="1141" builtinId="8" hidden="1"/>
    <cellStyle name="Hiperpovezava" xfId="1143" builtinId="8" hidden="1"/>
    <cellStyle name="Hiperpovezava" xfId="1145" builtinId="8" hidden="1"/>
    <cellStyle name="Hiperpovezava" xfId="1147" builtinId="8" hidden="1"/>
    <cellStyle name="Hiperpovezava" xfId="1149" builtinId="8" hidden="1"/>
    <cellStyle name="Hiperpovezava" xfId="1151" builtinId="8" hidden="1"/>
    <cellStyle name="Hiperpovezava" xfId="1153" builtinId="8" hidden="1"/>
    <cellStyle name="Hiperpovezava" xfId="1155" builtinId="8" hidden="1"/>
    <cellStyle name="Hiperpovezava" xfId="1157" builtinId="8" hidden="1"/>
    <cellStyle name="Hiperpovezava" xfId="1159" builtinId="8" hidden="1"/>
    <cellStyle name="Hiperpovezava" xfId="1161" builtinId="8" hidden="1"/>
    <cellStyle name="Hiperpovezava" xfId="1163" builtinId="8" hidden="1"/>
    <cellStyle name="Hiperpovezava" xfId="1165" builtinId="8" hidden="1"/>
    <cellStyle name="Hiperpovezava" xfId="1167" builtinId="8" hidden="1"/>
    <cellStyle name="Hiperpovezava" xfId="1169" builtinId="8" hidden="1"/>
    <cellStyle name="Hiperpovezava" xfId="1171" builtinId="8" hidden="1"/>
    <cellStyle name="Hiperpovezava" xfId="1173" builtinId="8" hidden="1"/>
    <cellStyle name="Hiperpovezava" xfId="1175" builtinId="8" hidden="1"/>
    <cellStyle name="Hiperpovezava" xfId="1177" builtinId="8" hidden="1"/>
    <cellStyle name="Hiperpovezava" xfId="1179" builtinId="8" hidden="1"/>
    <cellStyle name="Hiperpovezava" xfId="1181" builtinId="8" hidden="1"/>
    <cellStyle name="Hiperpovezava" xfId="1183" builtinId="8" hidden="1"/>
    <cellStyle name="Hiperpovezava" xfId="1185" builtinId="8" hidden="1"/>
    <cellStyle name="Hiperpovezava" xfId="1187" builtinId="8" hidden="1"/>
    <cellStyle name="Hiperpovezava" xfId="1189" builtinId="8" hidden="1"/>
    <cellStyle name="Hiperpovezava" xfId="1191" builtinId="8" hidden="1"/>
    <cellStyle name="Hiperpovezava" xfId="1193" builtinId="8" hidden="1"/>
    <cellStyle name="Hiperpovezava" xfId="1195" builtinId="8" hidden="1"/>
    <cellStyle name="Hiperpovezava" xfId="1197" builtinId="8" hidden="1"/>
    <cellStyle name="Hiperpovezava" xfId="1199" builtinId="8" hidden="1"/>
    <cellStyle name="Hiperpovezava" xfId="1201" builtinId="8" hidden="1"/>
    <cellStyle name="Hiperpovezava" xfId="1203" builtinId="8" hidden="1"/>
    <cellStyle name="Hiperpovezava" xfId="1205" builtinId="8" hidden="1"/>
    <cellStyle name="Hiperpovezava" xfId="1207" builtinId="8" hidden="1"/>
    <cellStyle name="Hiperpovezava" xfId="1209" builtinId="8" hidden="1"/>
    <cellStyle name="Hiperpovezava" xfId="1211" builtinId="8" hidden="1"/>
    <cellStyle name="Hiperpovezava" xfId="1213" builtinId="8" hidden="1"/>
    <cellStyle name="Hiperpovezava" xfId="1215" builtinId="8" hidden="1"/>
    <cellStyle name="Hiperpovezava" xfId="1217" builtinId="8" hidden="1"/>
    <cellStyle name="Hiperpovezava" xfId="1219" builtinId="8" hidden="1"/>
    <cellStyle name="Hiperpovezava" xfId="1221" builtinId="8" hidden="1"/>
    <cellStyle name="Hiperpovezava" xfId="1223" builtinId="8" hidden="1"/>
    <cellStyle name="Hiperpovezava" xfId="1225" builtinId="8" hidden="1"/>
    <cellStyle name="Hiperpovezava" xfId="1227" builtinId="8" hidden="1"/>
    <cellStyle name="Hiperpovezava" xfId="1229" builtinId="8" hidden="1"/>
    <cellStyle name="Hiperpovezava" xfId="1231" builtinId="8" hidden="1"/>
    <cellStyle name="Hiperpovezava" xfId="1233" builtinId="8" hidden="1"/>
    <cellStyle name="Hiperpovezava" xfId="1235" builtinId="8" hidden="1"/>
    <cellStyle name="Hiperpovezava" xfId="1237" builtinId="8" hidden="1"/>
    <cellStyle name="Hiperpovezava" xfId="1239" builtinId="8" hidden="1"/>
    <cellStyle name="Hiperpovezava" xfId="1241" builtinId="8" hidden="1"/>
    <cellStyle name="Hiperpovezava" xfId="1243" builtinId="8" hidden="1"/>
    <cellStyle name="Hiperpovezava" xfId="1245" builtinId="8" hidden="1"/>
    <cellStyle name="Hiperpovezava" xfId="1247" builtinId="8" hidden="1"/>
    <cellStyle name="Hiperpovezava" xfId="1249" builtinId="8" hidden="1"/>
    <cellStyle name="Hiperpovezava" xfId="1251" builtinId="8" hidden="1"/>
    <cellStyle name="Hiperpovezava" xfId="1253" builtinId="8" hidden="1"/>
    <cellStyle name="Hiperpovezava" xfId="1255" builtinId="8" hidden="1"/>
    <cellStyle name="Hiperpovezava" xfId="1257" builtinId="8" hidden="1"/>
    <cellStyle name="Hiperpovezava" xfId="1259" builtinId="8" hidden="1"/>
    <cellStyle name="Hiperpovezava" xfId="1261" builtinId="8" hidden="1"/>
    <cellStyle name="Hiperpovezava" xfId="1263" builtinId="8" hidden="1"/>
    <cellStyle name="Hiperpovezava" xfId="1265" builtinId="8" hidden="1"/>
    <cellStyle name="Hiperpovezava" xfId="1267" builtinId="8" hidden="1"/>
    <cellStyle name="Hiperpovezava" xfId="1269" builtinId="8" hidden="1"/>
    <cellStyle name="Hiperpovezava" xfId="1271" builtinId="8" hidden="1"/>
    <cellStyle name="Hiperpovezava" xfId="1273" builtinId="8" hidden="1"/>
    <cellStyle name="Hiperpovezava" xfId="1275" builtinId="8" hidden="1"/>
    <cellStyle name="Hiperpovezava" xfId="1277" builtinId="8" hidden="1"/>
    <cellStyle name="Hiperpovezava" xfId="1279" builtinId="8" hidden="1"/>
    <cellStyle name="Hiperpovezava" xfId="1281" builtinId="8" hidden="1"/>
    <cellStyle name="Hiperpovezava" xfId="1283" builtinId="8" hidden="1"/>
    <cellStyle name="Izhod 2" xfId="393"/>
    <cellStyle name="Naslov 1 2" xfId="385"/>
    <cellStyle name="Naslov 2 2" xfId="386"/>
    <cellStyle name="Naslov 3 2" xfId="387"/>
    <cellStyle name="Naslov 4 2" xfId="388"/>
    <cellStyle name="Naslov 5" xfId="394"/>
    <cellStyle name="Navadno" xfId="0" builtinId="0"/>
    <cellStyle name="Navadno 2" xfId="355"/>
    <cellStyle name="Nevtralno 2" xfId="391"/>
    <cellStyle name="Obiskana hiperpovezava" xfId="2" builtinId="9" hidden="1"/>
    <cellStyle name="Obiskana hiperpovezava" xfId="4" builtinId="9" hidden="1"/>
    <cellStyle name="Obiskana hiperpovezava" xfId="6" builtinId="9" hidden="1"/>
    <cellStyle name="Obiskana hiperpovezava" xfId="8" builtinId="9" hidden="1"/>
    <cellStyle name="Obiskana hiperpovezava" xfId="10" builtinId="9" hidden="1"/>
    <cellStyle name="Obiskana hiperpovezava" xfId="12" builtinId="9" hidden="1"/>
    <cellStyle name="Obiskana hiperpovezava" xfId="14" builtinId="9" hidden="1"/>
    <cellStyle name="Obiskana hiperpovezava" xfId="16" builtinId="9" hidden="1"/>
    <cellStyle name="Obiskana hiperpovezava" xfId="18" builtinId="9" hidden="1"/>
    <cellStyle name="Obiskana hiperpovezava" xfId="20" builtinId="9" hidden="1"/>
    <cellStyle name="Obiskana hiperpovezava" xfId="22" builtinId="9" hidden="1"/>
    <cellStyle name="Obiskana hiperpovezava" xfId="24" builtinId="9" hidden="1"/>
    <cellStyle name="Obiskana hiperpovezava" xfId="26" builtinId="9" hidden="1"/>
    <cellStyle name="Obiskana hiperpovezava" xfId="28" builtinId="9" hidden="1"/>
    <cellStyle name="Obiskana hiperpovezava" xfId="30" builtinId="9" hidden="1"/>
    <cellStyle name="Obiskana hiperpovezava" xfId="32" builtinId="9" hidden="1"/>
    <cellStyle name="Obiskana hiperpovezava" xfId="34" builtinId="9" hidden="1"/>
    <cellStyle name="Obiskana hiperpovezava" xfId="36" builtinId="9" hidden="1"/>
    <cellStyle name="Obiskana hiperpovezava" xfId="38" builtinId="9" hidden="1"/>
    <cellStyle name="Obiskana hiperpovezava" xfId="40" builtinId="9" hidden="1"/>
    <cellStyle name="Obiskana hiperpovezava" xfId="42" builtinId="9" hidden="1"/>
    <cellStyle name="Obiskana hiperpovezava" xfId="44" builtinId="9" hidden="1"/>
    <cellStyle name="Obiskana hiperpovezava" xfId="46" builtinId="9" hidden="1"/>
    <cellStyle name="Obiskana hiperpovezava" xfId="48" builtinId="9" hidden="1"/>
    <cellStyle name="Obiskana hiperpovezava" xfId="50" builtinId="9" hidden="1"/>
    <cellStyle name="Obiskana hiperpovezava" xfId="52" builtinId="9" hidden="1"/>
    <cellStyle name="Obiskana hiperpovezava" xfId="54" builtinId="9" hidden="1"/>
    <cellStyle name="Obiskana hiperpovezava" xfId="56" builtinId="9" hidden="1"/>
    <cellStyle name="Obiskana hiperpovezava" xfId="58" builtinId="9" hidden="1"/>
    <cellStyle name="Obiskana hiperpovezava" xfId="60" builtinId="9" hidden="1"/>
    <cellStyle name="Obiskana hiperpovezava" xfId="62" builtinId="9" hidden="1"/>
    <cellStyle name="Obiskana hiperpovezava" xfId="64" builtinId="9" hidden="1"/>
    <cellStyle name="Obiskana hiperpovezava" xfId="66" builtinId="9" hidden="1"/>
    <cellStyle name="Obiskana hiperpovezava" xfId="68" builtinId="9" hidden="1"/>
    <cellStyle name="Obiskana hiperpovezava" xfId="70" builtinId="9" hidden="1"/>
    <cellStyle name="Obiskana hiperpovezava" xfId="72" builtinId="9" hidden="1"/>
    <cellStyle name="Obiskana hiperpovezava" xfId="74" builtinId="9" hidden="1"/>
    <cellStyle name="Obiskana hiperpovezava" xfId="76" builtinId="9" hidden="1"/>
    <cellStyle name="Obiskana hiperpovezava" xfId="78" builtinId="9" hidden="1"/>
    <cellStyle name="Obiskana hiperpovezava" xfId="80" builtinId="9" hidden="1"/>
    <cellStyle name="Obiskana hiperpovezava" xfId="82" builtinId="9" hidden="1"/>
    <cellStyle name="Obiskana hiperpovezava" xfId="84" builtinId="9" hidden="1"/>
    <cellStyle name="Obiskana hiperpovezava" xfId="86" builtinId="9" hidden="1"/>
    <cellStyle name="Obiskana hiperpovezava" xfId="88" builtinId="9" hidden="1"/>
    <cellStyle name="Obiskana hiperpovezava" xfId="90" builtinId="9" hidden="1"/>
    <cellStyle name="Obiskana hiperpovezava" xfId="92" builtinId="9" hidden="1"/>
    <cellStyle name="Obiskana hiperpovezava" xfId="94" builtinId="9" hidden="1"/>
    <cellStyle name="Obiskana hiperpovezava" xfId="96" builtinId="9" hidden="1"/>
    <cellStyle name="Obiskana hiperpovezava" xfId="98" builtinId="9" hidden="1"/>
    <cellStyle name="Obiskana hiperpovezava" xfId="100" builtinId="9" hidden="1"/>
    <cellStyle name="Obiskana hiperpovezava" xfId="102" builtinId="9" hidden="1"/>
    <cellStyle name="Obiskana hiperpovezava" xfId="104" builtinId="9" hidden="1"/>
    <cellStyle name="Obiskana hiperpovezava" xfId="106" builtinId="9" hidden="1"/>
    <cellStyle name="Obiskana hiperpovezava" xfId="108" builtinId="9" hidden="1"/>
    <cellStyle name="Obiskana hiperpovezava" xfId="110" builtinId="9" hidden="1"/>
    <cellStyle name="Obiskana hiperpovezava" xfId="112" builtinId="9" hidden="1"/>
    <cellStyle name="Obiskana hiperpovezava" xfId="114" builtinId="9" hidden="1"/>
    <cellStyle name="Obiskana hiperpovezava" xfId="116" builtinId="9" hidden="1"/>
    <cellStyle name="Obiskana hiperpovezava" xfId="118" builtinId="9" hidden="1"/>
    <cellStyle name="Obiskana hiperpovezava" xfId="120" builtinId="9" hidden="1"/>
    <cellStyle name="Obiskana hiperpovezava" xfId="122" builtinId="9" hidden="1"/>
    <cellStyle name="Obiskana hiperpovezava" xfId="124" builtinId="9" hidden="1"/>
    <cellStyle name="Obiskana hiperpovezava" xfId="126" builtinId="9" hidden="1"/>
    <cellStyle name="Obiskana hiperpovezava" xfId="128" builtinId="9" hidden="1"/>
    <cellStyle name="Obiskana hiperpovezava" xfId="130" builtinId="9" hidden="1"/>
    <cellStyle name="Obiskana hiperpovezava" xfId="132" builtinId="9" hidden="1"/>
    <cellStyle name="Obiskana hiperpovezava" xfId="134" builtinId="9" hidden="1"/>
    <cellStyle name="Obiskana hiperpovezava" xfId="136" builtinId="9" hidden="1"/>
    <cellStyle name="Obiskana hiperpovezava" xfId="138" builtinId="9" hidden="1"/>
    <cellStyle name="Obiskana hiperpovezava" xfId="140" builtinId="9" hidden="1"/>
    <cellStyle name="Obiskana hiperpovezava" xfId="142" builtinId="9" hidden="1"/>
    <cellStyle name="Obiskana hiperpovezava" xfId="144" builtinId="9" hidden="1"/>
    <cellStyle name="Obiskana hiperpovezava" xfId="146" builtinId="9" hidden="1"/>
    <cellStyle name="Obiskana hiperpovezava" xfId="148" builtinId="9" hidden="1"/>
    <cellStyle name="Obiskana hiperpovezava" xfId="150" builtinId="9" hidden="1"/>
    <cellStyle name="Obiskana hiperpovezava" xfId="152" builtinId="9" hidden="1"/>
    <cellStyle name="Obiskana hiperpovezava" xfId="154" builtinId="9" hidden="1"/>
    <cellStyle name="Obiskana hiperpovezava" xfId="156" builtinId="9" hidden="1"/>
    <cellStyle name="Obiskana hiperpovezava" xfId="158" builtinId="9" hidden="1"/>
    <cellStyle name="Obiskana hiperpovezava" xfId="160" builtinId="9" hidden="1"/>
    <cellStyle name="Obiskana hiperpovezava" xfId="162" builtinId="9" hidden="1"/>
    <cellStyle name="Obiskana hiperpovezava" xfId="164" builtinId="9" hidden="1"/>
    <cellStyle name="Obiskana hiperpovezava" xfId="166" builtinId="9" hidden="1"/>
    <cellStyle name="Obiskana hiperpovezava" xfId="168" builtinId="9" hidden="1"/>
    <cellStyle name="Obiskana hiperpovezava" xfId="170" builtinId="9" hidden="1"/>
    <cellStyle name="Obiskana hiperpovezava" xfId="172" builtinId="9" hidden="1"/>
    <cellStyle name="Obiskana hiperpovezava" xfId="174" builtinId="9" hidden="1"/>
    <cellStyle name="Obiskana hiperpovezava" xfId="176" builtinId="9" hidden="1"/>
    <cellStyle name="Obiskana hiperpovezava" xfId="178" builtinId="9" hidden="1"/>
    <cellStyle name="Obiskana hiperpovezava" xfId="180" builtinId="9" hidden="1"/>
    <cellStyle name="Obiskana hiperpovezava" xfId="182" builtinId="9" hidden="1"/>
    <cellStyle name="Obiskana hiperpovezava" xfId="184" builtinId="9" hidden="1"/>
    <cellStyle name="Obiskana hiperpovezava" xfId="186" builtinId="9" hidden="1"/>
    <cellStyle name="Obiskana hiperpovezava" xfId="188" builtinId="9" hidden="1"/>
    <cellStyle name="Obiskana hiperpovezava" xfId="190" builtinId="9" hidden="1"/>
    <cellStyle name="Obiskana hiperpovezava" xfId="192" builtinId="9" hidden="1"/>
    <cellStyle name="Obiskana hiperpovezava" xfId="194" builtinId="9" hidden="1"/>
    <cellStyle name="Obiskana hiperpovezava" xfId="196" builtinId="9" hidden="1"/>
    <cellStyle name="Obiskana hiperpovezava" xfId="198" builtinId="9" hidden="1"/>
    <cellStyle name="Obiskana hiperpovezava" xfId="200" builtinId="9" hidden="1"/>
    <cellStyle name="Obiskana hiperpovezava" xfId="202" builtinId="9" hidden="1"/>
    <cellStyle name="Obiskana hiperpovezava" xfId="204" builtinId="9" hidden="1"/>
    <cellStyle name="Obiskana hiperpovezava" xfId="206" builtinId="9" hidden="1"/>
    <cellStyle name="Obiskana hiperpovezava" xfId="208" builtinId="9" hidden="1"/>
    <cellStyle name="Obiskana hiperpovezava" xfId="210" builtinId="9" hidden="1"/>
    <cellStyle name="Obiskana hiperpovezava" xfId="212" builtinId="9" hidden="1"/>
    <cellStyle name="Obiskana hiperpovezava" xfId="214" builtinId="9" hidden="1"/>
    <cellStyle name="Obiskana hiperpovezava" xfId="216" builtinId="9" hidden="1"/>
    <cellStyle name="Obiskana hiperpovezava" xfId="218" builtinId="9" hidden="1"/>
    <cellStyle name="Obiskana hiperpovezava" xfId="220" builtinId="9" hidden="1"/>
    <cellStyle name="Obiskana hiperpovezava" xfId="222" builtinId="9" hidden="1"/>
    <cellStyle name="Obiskana hiperpovezava" xfId="224" builtinId="9" hidden="1"/>
    <cellStyle name="Obiskana hiperpovezava" xfId="226" builtinId="9" hidden="1"/>
    <cellStyle name="Obiskana hiperpovezava" xfId="228" builtinId="9" hidden="1"/>
    <cellStyle name="Obiskana hiperpovezava" xfId="230" builtinId="9" hidden="1"/>
    <cellStyle name="Obiskana hiperpovezava" xfId="232" builtinId="9" hidden="1"/>
    <cellStyle name="Obiskana hiperpovezava" xfId="234" builtinId="9" hidden="1"/>
    <cellStyle name="Obiskana hiperpovezava" xfId="236" builtinId="9" hidden="1"/>
    <cellStyle name="Obiskana hiperpovezava" xfId="238" builtinId="9" hidden="1"/>
    <cellStyle name="Obiskana hiperpovezava" xfId="240" builtinId="9" hidden="1"/>
    <cellStyle name="Obiskana hiperpovezava" xfId="242" builtinId="9" hidden="1"/>
    <cellStyle name="Obiskana hiperpovezava" xfId="244" builtinId="9" hidden="1"/>
    <cellStyle name="Obiskana hiperpovezava" xfId="246" builtinId="9" hidden="1"/>
    <cellStyle name="Obiskana hiperpovezava" xfId="248" builtinId="9" hidden="1"/>
    <cellStyle name="Obiskana hiperpovezava" xfId="250" builtinId="9" hidden="1"/>
    <cellStyle name="Obiskana hiperpovezava" xfId="252" builtinId="9" hidden="1"/>
    <cellStyle name="Obiskana hiperpovezava" xfId="254" builtinId="9" hidden="1"/>
    <cellStyle name="Obiskana hiperpovezava" xfId="256" builtinId="9" hidden="1"/>
    <cellStyle name="Obiskana hiperpovezava" xfId="258" builtinId="9" hidden="1"/>
    <cellStyle name="Obiskana hiperpovezava" xfId="260" builtinId="9" hidden="1"/>
    <cellStyle name="Obiskana hiperpovezava" xfId="262" builtinId="9" hidden="1"/>
    <cellStyle name="Obiskana hiperpovezava" xfId="264" builtinId="9" hidden="1"/>
    <cellStyle name="Obiskana hiperpovezava" xfId="266" builtinId="9" hidden="1"/>
    <cellStyle name="Obiskana hiperpovezava" xfId="268" builtinId="9" hidden="1"/>
    <cellStyle name="Obiskana hiperpovezava" xfId="270" builtinId="9" hidden="1"/>
    <cellStyle name="Obiskana hiperpovezava" xfId="272" builtinId="9" hidden="1"/>
    <cellStyle name="Obiskana hiperpovezava" xfId="274" builtinId="9" hidden="1"/>
    <cellStyle name="Obiskana hiperpovezava" xfId="276" builtinId="9" hidden="1"/>
    <cellStyle name="Obiskana hiperpovezava" xfId="278" builtinId="9" hidden="1"/>
    <cellStyle name="Obiskana hiperpovezava" xfId="280" builtinId="9" hidden="1"/>
    <cellStyle name="Obiskana hiperpovezava" xfId="282" builtinId="9" hidden="1"/>
    <cellStyle name="Obiskana hiperpovezava" xfId="284" builtinId="9" hidden="1"/>
    <cellStyle name="Obiskana hiperpovezava" xfId="286" builtinId="9" hidden="1"/>
    <cellStyle name="Obiskana hiperpovezava" xfId="288" builtinId="9" hidden="1"/>
    <cellStyle name="Obiskana hiperpovezava" xfId="290" builtinId="9" hidden="1"/>
    <cellStyle name="Obiskana hiperpovezava" xfId="292" builtinId="9" hidden="1"/>
    <cellStyle name="Obiskana hiperpovezava" xfId="294" builtinId="9" hidden="1"/>
    <cellStyle name="Obiskana hiperpovezava" xfId="296" builtinId="9" hidden="1"/>
    <cellStyle name="Obiskana hiperpovezava" xfId="298" builtinId="9" hidden="1"/>
    <cellStyle name="Obiskana hiperpovezava" xfId="300" builtinId="9" hidden="1"/>
    <cellStyle name="Obiskana hiperpovezava" xfId="302" builtinId="9" hidden="1"/>
    <cellStyle name="Obiskana hiperpovezava" xfId="304" builtinId="9" hidden="1"/>
    <cellStyle name="Obiskana hiperpovezava" xfId="306" builtinId="9" hidden="1"/>
    <cellStyle name="Obiskana hiperpovezava" xfId="308" builtinId="9" hidden="1"/>
    <cellStyle name="Obiskana hiperpovezava" xfId="310" builtinId="9" hidden="1"/>
    <cellStyle name="Obiskana hiperpovezava" xfId="312" builtinId="9" hidden="1"/>
    <cellStyle name="Obiskana hiperpovezava" xfId="314" builtinId="9" hidden="1"/>
    <cellStyle name="Obiskana hiperpovezava" xfId="316" builtinId="9" hidden="1"/>
    <cellStyle name="Obiskana hiperpovezava" xfId="318" builtinId="9" hidden="1"/>
    <cellStyle name="Obiskana hiperpovezava" xfId="320" builtinId="9" hidden="1"/>
    <cellStyle name="Obiskana hiperpovezava" xfId="322" builtinId="9" hidden="1"/>
    <cellStyle name="Obiskana hiperpovezava" xfId="324" builtinId="9" hidden="1"/>
    <cellStyle name="Obiskana hiperpovezava" xfId="326" builtinId="9" hidden="1"/>
    <cellStyle name="Obiskana hiperpovezava" xfId="328" builtinId="9" hidden="1"/>
    <cellStyle name="Obiskana hiperpovezava" xfId="330" builtinId="9" hidden="1"/>
    <cellStyle name="Obiskana hiperpovezava" xfId="332" builtinId="9" hidden="1"/>
    <cellStyle name="Obiskana hiperpovezava" xfId="334" builtinId="9" hidden="1"/>
    <cellStyle name="Obiskana hiperpovezava" xfId="336" builtinId="9" hidden="1"/>
    <cellStyle name="Obiskana hiperpovezava" xfId="338" builtinId="9" hidden="1"/>
    <cellStyle name="Obiskana hiperpovezava" xfId="340" builtinId="9" hidden="1"/>
    <cellStyle name="Obiskana hiperpovezava" xfId="342" builtinId="9" hidden="1"/>
    <cellStyle name="Obiskana hiperpovezava" xfId="344" builtinId="9" hidden="1"/>
    <cellStyle name="Obiskana hiperpovezava" xfId="346" builtinId="9" hidden="1"/>
    <cellStyle name="Obiskana hiperpovezava" xfId="348" builtinId="9" hidden="1"/>
    <cellStyle name="Obiskana hiperpovezava" xfId="350" builtinId="9" hidden="1"/>
    <cellStyle name="Obiskana hiperpovezava" xfId="352" builtinId="9" hidden="1"/>
    <cellStyle name="Obiskana hiperpovezava" xfId="354" builtinId="9" hidden="1"/>
    <cellStyle name="Obiskana hiperpovezava" xfId="398" builtinId="9" hidden="1"/>
    <cellStyle name="Obiskana hiperpovezava" xfId="400" builtinId="9" hidden="1"/>
    <cellStyle name="Obiskana hiperpovezava" xfId="402" builtinId="9" hidden="1"/>
    <cellStyle name="Obiskana hiperpovezava" xfId="404" builtinId="9" hidden="1"/>
    <cellStyle name="Obiskana hiperpovezava" xfId="406" builtinId="9" hidden="1"/>
    <cellStyle name="Obiskana hiperpovezava" xfId="408" builtinId="9" hidden="1"/>
    <cellStyle name="Obiskana hiperpovezava" xfId="410" builtinId="9" hidden="1"/>
    <cellStyle name="Obiskana hiperpovezava" xfId="412" builtinId="9" hidden="1"/>
    <cellStyle name="Obiskana hiperpovezava" xfId="414" builtinId="9" hidden="1"/>
    <cellStyle name="Obiskana hiperpovezava" xfId="416" builtinId="9" hidden="1"/>
    <cellStyle name="Obiskana hiperpovezava" xfId="418" builtinId="9" hidden="1"/>
    <cellStyle name="Obiskana hiperpovezava" xfId="420" builtinId="9" hidden="1"/>
    <cellStyle name="Obiskana hiperpovezava" xfId="422" builtinId="9" hidden="1"/>
    <cellStyle name="Obiskana hiperpovezava" xfId="424" builtinId="9" hidden="1"/>
    <cellStyle name="Obiskana hiperpovezava" xfId="426" builtinId="9" hidden="1"/>
    <cellStyle name="Obiskana hiperpovezava" xfId="428" builtinId="9" hidden="1"/>
    <cellStyle name="Obiskana hiperpovezava" xfId="430" builtinId="9" hidden="1"/>
    <cellStyle name="Obiskana hiperpovezava" xfId="432" builtinId="9" hidden="1"/>
    <cellStyle name="Obiskana hiperpovezava" xfId="434" builtinId="9" hidden="1"/>
    <cellStyle name="Obiskana hiperpovezava" xfId="436" builtinId="9" hidden="1"/>
    <cellStyle name="Obiskana hiperpovezava" xfId="438" builtinId="9" hidden="1"/>
    <cellStyle name="Obiskana hiperpovezava" xfId="440" builtinId="9" hidden="1"/>
    <cellStyle name="Obiskana hiperpovezava" xfId="442" builtinId="9" hidden="1"/>
    <cellStyle name="Obiskana hiperpovezava" xfId="444" builtinId="9" hidden="1"/>
    <cellStyle name="Obiskana hiperpovezava" xfId="446" builtinId="9" hidden="1"/>
    <cellStyle name="Obiskana hiperpovezava" xfId="448" builtinId="9" hidden="1"/>
    <cellStyle name="Obiskana hiperpovezava" xfId="450" builtinId="9" hidden="1"/>
    <cellStyle name="Obiskana hiperpovezava" xfId="452" builtinId="9" hidden="1"/>
    <cellStyle name="Obiskana hiperpovezava" xfId="454" builtinId="9" hidden="1"/>
    <cellStyle name="Obiskana hiperpovezava" xfId="456" builtinId="9" hidden="1"/>
    <cellStyle name="Obiskana hiperpovezava" xfId="458" builtinId="9" hidden="1"/>
    <cellStyle name="Obiskana hiperpovezava" xfId="460" builtinId="9" hidden="1"/>
    <cellStyle name="Obiskana hiperpovezava" xfId="462" builtinId="9" hidden="1"/>
    <cellStyle name="Obiskana hiperpovezava" xfId="464" builtinId="9" hidden="1"/>
    <cellStyle name="Obiskana hiperpovezava" xfId="466" builtinId="9" hidden="1"/>
    <cellStyle name="Obiskana hiperpovezava" xfId="468" builtinId="9" hidden="1"/>
    <cellStyle name="Obiskana hiperpovezava" xfId="470" builtinId="9" hidden="1"/>
    <cellStyle name="Obiskana hiperpovezava" xfId="472" builtinId="9" hidden="1"/>
    <cellStyle name="Obiskana hiperpovezava" xfId="474" builtinId="9" hidden="1"/>
    <cellStyle name="Obiskana hiperpovezava" xfId="476" builtinId="9" hidden="1"/>
    <cellStyle name="Obiskana hiperpovezava" xfId="478" builtinId="9" hidden="1"/>
    <cellStyle name="Obiskana hiperpovezava" xfId="480" builtinId="9" hidden="1"/>
    <cellStyle name="Obiskana hiperpovezava" xfId="482" builtinId="9" hidden="1"/>
    <cellStyle name="Obiskana hiperpovezava" xfId="484" builtinId="9" hidden="1"/>
    <cellStyle name="Obiskana hiperpovezava" xfId="486" builtinId="9" hidden="1"/>
    <cellStyle name="Obiskana hiperpovezava" xfId="488" builtinId="9" hidden="1"/>
    <cellStyle name="Obiskana hiperpovezava" xfId="490" builtinId="9" hidden="1"/>
    <cellStyle name="Obiskana hiperpovezava" xfId="492" builtinId="9" hidden="1"/>
    <cellStyle name="Obiskana hiperpovezava" xfId="494" builtinId="9" hidden="1"/>
    <cellStyle name="Obiskana hiperpovezava" xfId="496" builtinId="9" hidden="1"/>
    <cellStyle name="Obiskana hiperpovezava" xfId="498" builtinId="9" hidden="1"/>
    <cellStyle name="Obiskana hiperpovezava" xfId="500" builtinId="9" hidden="1"/>
    <cellStyle name="Obiskana hiperpovezava" xfId="502" builtinId="9" hidden="1"/>
    <cellStyle name="Obiskana hiperpovezava" xfId="504" builtinId="9" hidden="1"/>
    <cellStyle name="Obiskana hiperpovezava" xfId="506" builtinId="9" hidden="1"/>
    <cellStyle name="Obiskana hiperpovezava" xfId="508" builtinId="9" hidden="1"/>
    <cellStyle name="Obiskana hiperpovezava" xfId="510" builtinId="9" hidden="1"/>
    <cellStyle name="Obiskana hiperpovezava" xfId="512" builtinId="9" hidden="1"/>
    <cellStyle name="Obiskana hiperpovezava" xfId="514" builtinId="9" hidden="1"/>
    <cellStyle name="Obiskana hiperpovezava" xfId="516" builtinId="9" hidden="1"/>
    <cellStyle name="Obiskana hiperpovezava" xfId="518" builtinId="9" hidden="1"/>
    <cellStyle name="Obiskana hiperpovezava" xfId="520" builtinId="9" hidden="1"/>
    <cellStyle name="Obiskana hiperpovezava" xfId="522" builtinId="9" hidden="1"/>
    <cellStyle name="Obiskana hiperpovezava" xfId="524" builtinId="9" hidden="1"/>
    <cellStyle name="Obiskana hiperpovezava" xfId="526" builtinId="9" hidden="1"/>
    <cellStyle name="Obiskana hiperpovezava" xfId="528" builtinId="9" hidden="1"/>
    <cellStyle name="Obiskana hiperpovezava" xfId="530" builtinId="9" hidden="1"/>
    <cellStyle name="Obiskana hiperpovezava" xfId="532" builtinId="9" hidden="1"/>
    <cellStyle name="Obiskana hiperpovezava" xfId="534" builtinId="9" hidden="1"/>
    <cellStyle name="Obiskana hiperpovezava" xfId="536" builtinId="9" hidden="1"/>
    <cellStyle name="Obiskana hiperpovezava" xfId="538" builtinId="9" hidden="1"/>
    <cellStyle name="Obiskana hiperpovezava" xfId="540" builtinId="9" hidden="1"/>
    <cellStyle name="Obiskana hiperpovezava" xfId="542" builtinId="9" hidden="1"/>
    <cellStyle name="Obiskana hiperpovezava" xfId="544" builtinId="9" hidden="1"/>
    <cellStyle name="Obiskana hiperpovezava" xfId="546" builtinId="9" hidden="1"/>
    <cellStyle name="Obiskana hiperpovezava" xfId="548" builtinId="9" hidden="1"/>
    <cellStyle name="Obiskana hiperpovezava" xfId="550" builtinId="9" hidden="1"/>
    <cellStyle name="Obiskana hiperpovezava" xfId="552" builtinId="9" hidden="1"/>
    <cellStyle name="Obiskana hiperpovezava" xfId="554" builtinId="9" hidden="1"/>
    <cellStyle name="Obiskana hiperpovezava" xfId="556" builtinId="9" hidden="1"/>
    <cellStyle name="Obiskana hiperpovezava" xfId="558" builtinId="9" hidden="1"/>
    <cellStyle name="Obiskana hiperpovezava" xfId="560" builtinId="9" hidden="1"/>
    <cellStyle name="Obiskana hiperpovezava" xfId="562" builtinId="9" hidden="1"/>
    <cellStyle name="Obiskana hiperpovezava" xfId="564" builtinId="9" hidden="1"/>
    <cellStyle name="Obiskana hiperpovezava" xfId="566" builtinId="9" hidden="1"/>
    <cellStyle name="Obiskana hiperpovezava" xfId="568" builtinId="9" hidden="1"/>
    <cellStyle name="Obiskana hiperpovezava" xfId="570" builtinId="9" hidden="1"/>
    <cellStyle name="Obiskana hiperpovezava" xfId="572" builtinId="9" hidden="1"/>
    <cellStyle name="Obiskana hiperpovezava" xfId="574" builtinId="9" hidden="1"/>
    <cellStyle name="Obiskana hiperpovezava" xfId="576" builtinId="9" hidden="1"/>
    <cellStyle name="Obiskana hiperpovezava" xfId="578" builtinId="9" hidden="1"/>
    <cellStyle name="Obiskana hiperpovezava" xfId="580" builtinId="9" hidden="1"/>
    <cellStyle name="Obiskana hiperpovezava" xfId="582" builtinId="9" hidden="1"/>
    <cellStyle name="Obiskana hiperpovezava" xfId="584" builtinId="9" hidden="1"/>
    <cellStyle name="Obiskana hiperpovezava" xfId="586" builtinId="9" hidden="1"/>
    <cellStyle name="Obiskana hiperpovezava" xfId="588" builtinId="9" hidden="1"/>
    <cellStyle name="Obiskana hiperpovezava" xfId="590" builtinId="9" hidden="1"/>
    <cellStyle name="Obiskana hiperpovezava" xfId="592" builtinId="9" hidden="1"/>
    <cellStyle name="Obiskana hiperpovezava" xfId="594" builtinId="9" hidden="1"/>
    <cellStyle name="Obiskana hiperpovezava" xfId="596" builtinId="9" hidden="1"/>
    <cellStyle name="Obiskana hiperpovezava" xfId="598" builtinId="9" hidden="1"/>
    <cellStyle name="Obiskana hiperpovezava" xfId="600" builtinId="9" hidden="1"/>
    <cellStyle name="Obiskana hiperpovezava" xfId="602" builtinId="9" hidden="1"/>
    <cellStyle name="Obiskana hiperpovezava" xfId="604" builtinId="9" hidden="1"/>
    <cellStyle name="Obiskana hiperpovezava" xfId="606" builtinId="9" hidden="1"/>
    <cellStyle name="Obiskana hiperpovezava" xfId="608" builtinId="9" hidden="1"/>
    <cellStyle name="Obiskana hiperpovezava" xfId="610" builtinId="9" hidden="1"/>
    <cellStyle name="Obiskana hiperpovezava" xfId="612" builtinId="9" hidden="1"/>
    <cellStyle name="Obiskana hiperpovezava" xfId="614" builtinId="9" hidden="1"/>
    <cellStyle name="Obiskana hiperpovezava" xfId="616" builtinId="9" hidden="1"/>
    <cellStyle name="Obiskana hiperpovezava" xfId="618" builtinId="9" hidden="1"/>
    <cellStyle name="Obiskana hiperpovezava" xfId="620" builtinId="9" hidden="1"/>
    <cellStyle name="Obiskana hiperpovezava" xfId="622" builtinId="9" hidden="1"/>
    <cellStyle name="Obiskana hiperpovezava" xfId="624" builtinId="9" hidden="1"/>
    <cellStyle name="Obiskana hiperpovezava" xfId="626" builtinId="9" hidden="1"/>
    <cellStyle name="Obiskana hiperpovezava" xfId="628" builtinId="9" hidden="1"/>
    <cellStyle name="Obiskana hiperpovezava" xfId="630" builtinId="9" hidden="1"/>
    <cellStyle name="Obiskana hiperpovezava" xfId="632" builtinId="9" hidden="1"/>
    <cellStyle name="Obiskana hiperpovezava" xfId="634" builtinId="9" hidden="1"/>
    <cellStyle name="Obiskana hiperpovezava" xfId="636" builtinId="9" hidden="1"/>
    <cellStyle name="Obiskana hiperpovezava" xfId="638" builtinId="9" hidden="1"/>
    <cellStyle name="Obiskana hiperpovezava" xfId="640" builtinId="9" hidden="1"/>
    <cellStyle name="Obiskana hiperpovezava" xfId="642" builtinId="9" hidden="1"/>
    <cellStyle name="Obiskana hiperpovezava" xfId="644" builtinId="9" hidden="1"/>
    <cellStyle name="Obiskana hiperpovezava" xfId="646" builtinId="9" hidden="1"/>
    <cellStyle name="Obiskana hiperpovezava" xfId="648" builtinId="9" hidden="1"/>
    <cellStyle name="Obiskana hiperpovezava" xfId="650" builtinId="9" hidden="1"/>
    <cellStyle name="Obiskana hiperpovezava" xfId="652" builtinId="9" hidden="1"/>
    <cellStyle name="Obiskana hiperpovezava" xfId="654" builtinId="9" hidden="1"/>
    <cellStyle name="Obiskana hiperpovezava" xfId="656" builtinId="9" hidden="1"/>
    <cellStyle name="Obiskana hiperpovezava" xfId="658" builtinId="9" hidden="1"/>
    <cellStyle name="Obiskana hiperpovezava" xfId="660" builtinId="9" hidden="1"/>
    <cellStyle name="Obiskana hiperpovezava" xfId="662" builtinId="9" hidden="1"/>
    <cellStyle name="Obiskana hiperpovezava" xfId="664" builtinId="9" hidden="1"/>
    <cellStyle name="Obiskana hiperpovezava" xfId="666" builtinId="9" hidden="1"/>
    <cellStyle name="Obiskana hiperpovezava" xfId="668" builtinId="9" hidden="1"/>
    <cellStyle name="Obiskana hiperpovezava" xfId="670" builtinId="9" hidden="1"/>
    <cellStyle name="Obiskana hiperpovezava" xfId="672" builtinId="9" hidden="1"/>
    <cellStyle name="Obiskana hiperpovezava" xfId="674" builtinId="9" hidden="1"/>
    <cellStyle name="Obiskana hiperpovezava" xfId="676" builtinId="9" hidden="1"/>
    <cellStyle name="Obiskana hiperpovezava" xfId="678" builtinId="9" hidden="1"/>
    <cellStyle name="Obiskana hiperpovezava" xfId="680" builtinId="9" hidden="1"/>
    <cellStyle name="Obiskana hiperpovezava" xfId="682" builtinId="9" hidden="1"/>
    <cellStyle name="Obiskana hiperpovezava" xfId="684" builtinId="9" hidden="1"/>
    <cellStyle name="Obiskana hiperpovezava" xfId="686" builtinId="9" hidden="1"/>
    <cellStyle name="Obiskana hiperpovezava" xfId="688" builtinId="9" hidden="1"/>
    <cellStyle name="Obiskana hiperpovezava" xfId="690" builtinId="9" hidden="1"/>
    <cellStyle name="Obiskana hiperpovezava" xfId="692" builtinId="9" hidden="1"/>
    <cellStyle name="Obiskana hiperpovezava" xfId="694" builtinId="9" hidden="1"/>
    <cellStyle name="Obiskana hiperpovezava" xfId="696" builtinId="9" hidden="1"/>
    <cellStyle name="Obiskana hiperpovezava" xfId="698" builtinId="9" hidden="1"/>
    <cellStyle name="Obiskana hiperpovezava" xfId="700" builtinId="9" hidden="1"/>
    <cellStyle name="Obiskana hiperpovezava" xfId="702" builtinId="9" hidden="1"/>
    <cellStyle name="Obiskana hiperpovezava" xfId="704" builtinId="9" hidden="1"/>
    <cellStyle name="Obiskana hiperpovezava" xfId="706" builtinId="9" hidden="1"/>
    <cellStyle name="Obiskana hiperpovezava" xfId="708" builtinId="9" hidden="1"/>
    <cellStyle name="Obiskana hiperpovezava" xfId="710" builtinId="9" hidden="1"/>
    <cellStyle name="Obiskana hiperpovezava" xfId="712" builtinId="9" hidden="1"/>
    <cellStyle name="Obiskana hiperpovezava" xfId="714" builtinId="9" hidden="1"/>
    <cellStyle name="Obiskana hiperpovezava" xfId="716" builtinId="9" hidden="1"/>
    <cellStyle name="Obiskana hiperpovezava" xfId="718" builtinId="9" hidden="1"/>
    <cellStyle name="Obiskana hiperpovezava" xfId="720" builtinId="9" hidden="1"/>
    <cellStyle name="Obiskana hiperpovezava" xfId="722" builtinId="9" hidden="1"/>
    <cellStyle name="Obiskana hiperpovezava" xfId="724" builtinId="9" hidden="1"/>
    <cellStyle name="Obiskana hiperpovezava" xfId="726" builtinId="9" hidden="1"/>
    <cellStyle name="Obiskana hiperpovezava" xfId="728" builtinId="9" hidden="1"/>
    <cellStyle name="Obiskana hiperpovezava" xfId="730" builtinId="9" hidden="1"/>
    <cellStyle name="Obiskana hiperpovezava" xfId="732" builtinId="9" hidden="1"/>
    <cellStyle name="Obiskana hiperpovezava" xfId="734" builtinId="9" hidden="1"/>
    <cellStyle name="Obiskana hiperpovezava" xfId="736" builtinId="9" hidden="1"/>
    <cellStyle name="Obiskana hiperpovezava" xfId="738" builtinId="9" hidden="1"/>
    <cellStyle name="Obiskana hiperpovezava" xfId="740" builtinId="9" hidden="1"/>
    <cellStyle name="Obiskana hiperpovezava" xfId="742" builtinId="9" hidden="1"/>
    <cellStyle name="Obiskana hiperpovezava" xfId="744" builtinId="9" hidden="1"/>
    <cellStyle name="Obiskana hiperpovezava" xfId="746" builtinId="9" hidden="1"/>
    <cellStyle name="Obiskana hiperpovezava" xfId="748" builtinId="9" hidden="1"/>
    <cellStyle name="Obiskana hiperpovezava" xfId="750" builtinId="9" hidden="1"/>
    <cellStyle name="Obiskana hiperpovezava" xfId="752" builtinId="9" hidden="1"/>
    <cellStyle name="Obiskana hiperpovezava" xfId="754" builtinId="9" hidden="1"/>
    <cellStyle name="Obiskana hiperpovezava" xfId="756" builtinId="9" hidden="1"/>
    <cellStyle name="Obiskana hiperpovezava" xfId="758" builtinId="9" hidden="1"/>
    <cellStyle name="Obiskana hiperpovezava" xfId="760" builtinId="9" hidden="1"/>
    <cellStyle name="Obiskana hiperpovezava" xfId="762" builtinId="9" hidden="1"/>
    <cellStyle name="Obiskana hiperpovezava" xfId="764" builtinId="9" hidden="1"/>
    <cellStyle name="Obiskana hiperpovezava" xfId="766" builtinId="9" hidden="1"/>
    <cellStyle name="Obiskana hiperpovezava" xfId="768" builtinId="9" hidden="1"/>
    <cellStyle name="Obiskana hiperpovezava" xfId="770" builtinId="9" hidden="1"/>
    <cellStyle name="Obiskana hiperpovezava" xfId="772" builtinId="9" hidden="1"/>
    <cellStyle name="Obiskana hiperpovezava" xfId="774" builtinId="9" hidden="1"/>
    <cellStyle name="Obiskana hiperpovezava" xfId="776" builtinId="9" hidden="1"/>
    <cellStyle name="Obiskana hiperpovezava" xfId="778" builtinId="9" hidden="1"/>
    <cellStyle name="Obiskana hiperpovezava" xfId="780" builtinId="9" hidden="1"/>
    <cellStyle name="Obiskana hiperpovezava" xfId="782" builtinId="9" hidden="1"/>
    <cellStyle name="Obiskana hiperpovezava" xfId="784" builtinId="9" hidden="1"/>
    <cellStyle name="Obiskana hiperpovezava" xfId="786" builtinId="9" hidden="1"/>
    <cellStyle name="Obiskana hiperpovezava" xfId="788" builtinId="9" hidden="1"/>
    <cellStyle name="Obiskana hiperpovezava" xfId="790" builtinId="9" hidden="1"/>
    <cellStyle name="Obiskana hiperpovezava" xfId="792" builtinId="9" hidden="1"/>
    <cellStyle name="Obiskana hiperpovezava" xfId="794" builtinId="9" hidden="1"/>
    <cellStyle name="Obiskana hiperpovezava" xfId="796" builtinId="9" hidden="1"/>
    <cellStyle name="Obiskana hiperpovezava" xfId="798" builtinId="9" hidden="1"/>
    <cellStyle name="Obiskana hiperpovezava" xfId="800" builtinId="9" hidden="1"/>
    <cellStyle name="Obiskana hiperpovezava" xfId="802" builtinId="9" hidden="1"/>
    <cellStyle name="Obiskana hiperpovezava" xfId="804" builtinId="9" hidden="1"/>
    <cellStyle name="Obiskana hiperpovezava" xfId="806" builtinId="9" hidden="1"/>
    <cellStyle name="Obiskana hiperpovezava" xfId="808" builtinId="9" hidden="1"/>
    <cellStyle name="Obiskana hiperpovezava" xfId="810" builtinId="9" hidden="1"/>
    <cellStyle name="Obiskana hiperpovezava" xfId="812" builtinId="9" hidden="1"/>
    <cellStyle name="Obiskana hiperpovezava" xfId="814" builtinId="9" hidden="1"/>
    <cellStyle name="Obiskana hiperpovezava" xfId="816" builtinId="9" hidden="1"/>
    <cellStyle name="Obiskana hiperpovezava" xfId="818" builtinId="9" hidden="1"/>
    <cellStyle name="Obiskana hiperpovezava" xfId="820" builtinId="9" hidden="1"/>
    <cellStyle name="Obiskana hiperpovezava" xfId="822" builtinId="9" hidden="1"/>
    <cellStyle name="Obiskana hiperpovezava" xfId="824" builtinId="9" hidden="1"/>
    <cellStyle name="Obiskana hiperpovezava" xfId="826" builtinId="9" hidden="1"/>
    <cellStyle name="Obiskana hiperpovezava" xfId="828" builtinId="9" hidden="1"/>
    <cellStyle name="Obiskana hiperpovezava" xfId="830" builtinId="9" hidden="1"/>
    <cellStyle name="Obiskana hiperpovezava" xfId="832" builtinId="9" hidden="1"/>
    <cellStyle name="Obiskana hiperpovezava" xfId="834" builtinId="9" hidden="1"/>
    <cellStyle name="Obiskana hiperpovezava" xfId="836" builtinId="9" hidden="1"/>
    <cellStyle name="Obiskana hiperpovezava" xfId="838" builtinId="9" hidden="1"/>
    <cellStyle name="Obiskana hiperpovezava" xfId="840" builtinId="9" hidden="1"/>
    <cellStyle name="Obiskana hiperpovezava" xfId="842" builtinId="9" hidden="1"/>
    <cellStyle name="Obiskana hiperpovezava" xfId="844" builtinId="9" hidden="1"/>
    <cellStyle name="Obiskana hiperpovezava" xfId="846" builtinId="9" hidden="1"/>
    <cellStyle name="Obiskana hiperpovezava" xfId="848" builtinId="9" hidden="1"/>
    <cellStyle name="Obiskana hiperpovezava" xfId="850" builtinId="9" hidden="1"/>
    <cellStyle name="Obiskana hiperpovezava" xfId="852" builtinId="9" hidden="1"/>
    <cellStyle name="Obiskana hiperpovezava" xfId="854" builtinId="9" hidden="1"/>
    <cellStyle name="Obiskana hiperpovezava" xfId="856" builtinId="9" hidden="1"/>
    <cellStyle name="Obiskana hiperpovezava" xfId="858" builtinId="9" hidden="1"/>
    <cellStyle name="Obiskana hiperpovezava" xfId="860" builtinId="9" hidden="1"/>
    <cellStyle name="Obiskana hiperpovezava" xfId="862" builtinId="9" hidden="1"/>
    <cellStyle name="Obiskana hiperpovezava" xfId="864" builtinId="9" hidden="1"/>
    <cellStyle name="Obiskana hiperpovezava" xfId="866" builtinId="9" hidden="1"/>
    <cellStyle name="Obiskana hiperpovezava" xfId="868" builtinId="9" hidden="1"/>
    <cellStyle name="Obiskana hiperpovezava" xfId="870" builtinId="9" hidden="1"/>
    <cellStyle name="Obiskana hiperpovezava" xfId="872" builtinId="9" hidden="1"/>
    <cellStyle name="Obiskana hiperpovezava" xfId="874" builtinId="9" hidden="1"/>
    <cellStyle name="Obiskana hiperpovezava" xfId="876" builtinId="9" hidden="1"/>
    <cellStyle name="Obiskana hiperpovezava" xfId="878" builtinId="9" hidden="1"/>
    <cellStyle name="Obiskana hiperpovezava" xfId="880" builtinId="9" hidden="1"/>
    <cellStyle name="Obiskana hiperpovezava" xfId="882" builtinId="9" hidden="1"/>
    <cellStyle name="Obiskana hiperpovezava" xfId="884" builtinId="9" hidden="1"/>
    <cellStyle name="Obiskana hiperpovezava" xfId="886" builtinId="9" hidden="1"/>
    <cellStyle name="Obiskana hiperpovezava" xfId="888" builtinId="9" hidden="1"/>
    <cellStyle name="Obiskana hiperpovezava" xfId="890" builtinId="9" hidden="1"/>
    <cellStyle name="Obiskana hiperpovezava" xfId="892" builtinId="9" hidden="1"/>
    <cellStyle name="Obiskana hiperpovezava" xfId="894" builtinId="9" hidden="1"/>
    <cellStyle name="Obiskana hiperpovezava" xfId="896" builtinId="9" hidden="1"/>
    <cellStyle name="Obiskana hiperpovezava" xfId="898" builtinId="9" hidden="1"/>
    <cellStyle name="Obiskana hiperpovezava" xfId="900" builtinId="9" hidden="1"/>
    <cellStyle name="Obiskana hiperpovezava" xfId="902" builtinId="9" hidden="1"/>
    <cellStyle name="Obiskana hiperpovezava" xfId="904" builtinId="9" hidden="1"/>
    <cellStyle name="Obiskana hiperpovezava" xfId="906" builtinId="9" hidden="1"/>
    <cellStyle name="Obiskana hiperpovezava" xfId="908" builtinId="9" hidden="1"/>
    <cellStyle name="Obiskana hiperpovezava" xfId="910" builtinId="9" hidden="1"/>
    <cellStyle name="Obiskana hiperpovezava" xfId="912" builtinId="9" hidden="1"/>
    <cellStyle name="Obiskana hiperpovezava" xfId="914" builtinId="9" hidden="1"/>
    <cellStyle name="Obiskana hiperpovezava" xfId="916" builtinId="9" hidden="1"/>
    <cellStyle name="Obiskana hiperpovezava" xfId="918" builtinId="9" hidden="1"/>
    <cellStyle name="Obiskana hiperpovezava" xfId="920" builtinId="9" hidden="1"/>
    <cellStyle name="Obiskana hiperpovezava" xfId="922" builtinId="9" hidden="1"/>
    <cellStyle name="Obiskana hiperpovezava" xfId="924" builtinId="9" hidden="1"/>
    <cellStyle name="Obiskana hiperpovezava" xfId="926" builtinId="9" hidden="1"/>
    <cellStyle name="Obiskana hiperpovezava" xfId="928" builtinId="9" hidden="1"/>
    <cellStyle name="Obiskana hiperpovezava" xfId="930" builtinId="9" hidden="1"/>
    <cellStyle name="Obiskana hiperpovezava" xfId="932" builtinId="9" hidden="1"/>
    <cellStyle name="Obiskana hiperpovezava" xfId="934" builtinId="9" hidden="1"/>
    <cellStyle name="Obiskana hiperpovezava" xfId="936" builtinId="9" hidden="1"/>
    <cellStyle name="Obiskana hiperpovezava" xfId="938" builtinId="9" hidden="1"/>
    <cellStyle name="Obiskana hiperpovezava" xfId="940" builtinId="9" hidden="1"/>
    <cellStyle name="Obiskana hiperpovezava" xfId="942" builtinId="9" hidden="1"/>
    <cellStyle name="Obiskana hiperpovezava" xfId="944" builtinId="9" hidden="1"/>
    <cellStyle name="Obiskana hiperpovezava" xfId="946" builtinId="9" hidden="1"/>
    <cellStyle name="Obiskana hiperpovezava" xfId="948" builtinId="9" hidden="1"/>
    <cellStyle name="Obiskana hiperpovezava" xfId="950" builtinId="9" hidden="1"/>
    <cellStyle name="Obiskana hiperpovezava" xfId="952" builtinId="9" hidden="1"/>
    <cellStyle name="Obiskana hiperpovezava" xfId="954" builtinId="9" hidden="1"/>
    <cellStyle name="Obiskana hiperpovezava" xfId="956" builtinId="9" hidden="1"/>
    <cellStyle name="Obiskana hiperpovezava" xfId="958" builtinId="9" hidden="1"/>
    <cellStyle name="Obiskana hiperpovezava" xfId="960" builtinId="9" hidden="1"/>
    <cellStyle name="Obiskana hiperpovezava" xfId="962" builtinId="9" hidden="1"/>
    <cellStyle name="Obiskana hiperpovezava" xfId="964" builtinId="9" hidden="1"/>
    <cellStyle name="Obiskana hiperpovezava" xfId="966" builtinId="9" hidden="1"/>
    <cellStyle name="Obiskana hiperpovezava" xfId="968" builtinId="9" hidden="1"/>
    <cellStyle name="Obiskana hiperpovezava" xfId="970" builtinId="9" hidden="1"/>
    <cellStyle name="Obiskana hiperpovezava" xfId="972" builtinId="9" hidden="1"/>
    <cellStyle name="Obiskana hiperpovezava" xfId="974" builtinId="9" hidden="1"/>
    <cellStyle name="Obiskana hiperpovezava" xfId="976" builtinId="9" hidden="1"/>
    <cellStyle name="Obiskana hiperpovezava" xfId="978" builtinId="9" hidden="1"/>
    <cellStyle name="Obiskana hiperpovezava" xfId="980" builtinId="9" hidden="1"/>
    <cellStyle name="Obiskana hiperpovezava" xfId="982" builtinId="9" hidden="1"/>
    <cellStyle name="Obiskana hiperpovezava" xfId="984" builtinId="9" hidden="1"/>
    <cellStyle name="Obiskana hiperpovezava" xfId="986" builtinId="9" hidden="1"/>
    <cellStyle name="Obiskana hiperpovezava" xfId="988" builtinId="9" hidden="1"/>
    <cellStyle name="Obiskana hiperpovezava" xfId="990" builtinId="9" hidden="1"/>
    <cellStyle name="Obiskana hiperpovezava" xfId="992" builtinId="9" hidden="1"/>
    <cellStyle name="Obiskana hiperpovezava" xfId="994" builtinId="9" hidden="1"/>
    <cellStyle name="Obiskana hiperpovezava" xfId="996" builtinId="9" hidden="1"/>
    <cellStyle name="Obiskana hiperpovezava" xfId="998" builtinId="9" hidden="1"/>
    <cellStyle name="Obiskana hiperpovezava" xfId="1000" builtinId="9" hidden="1"/>
    <cellStyle name="Obiskana hiperpovezava" xfId="1002" builtinId="9" hidden="1"/>
    <cellStyle name="Obiskana hiperpovezava" xfId="1004" builtinId="9" hidden="1"/>
    <cellStyle name="Obiskana hiperpovezava" xfId="1006" builtinId="9" hidden="1"/>
    <cellStyle name="Obiskana hiperpovezava" xfId="1008" builtinId="9" hidden="1"/>
    <cellStyle name="Obiskana hiperpovezava" xfId="1010" builtinId="9" hidden="1"/>
    <cellStyle name="Obiskana hiperpovezava" xfId="1012" builtinId="9" hidden="1"/>
    <cellStyle name="Obiskana hiperpovezava" xfId="1014" builtinId="9" hidden="1"/>
    <cellStyle name="Obiskana hiperpovezava" xfId="1016" builtinId="9" hidden="1"/>
    <cellStyle name="Obiskana hiperpovezava" xfId="1018" builtinId="9" hidden="1"/>
    <cellStyle name="Obiskana hiperpovezava" xfId="1020" builtinId="9" hidden="1"/>
    <cellStyle name="Obiskana hiperpovezava" xfId="1022" builtinId="9" hidden="1"/>
    <cellStyle name="Obiskana hiperpovezava" xfId="1024" builtinId="9" hidden="1"/>
    <cellStyle name="Obiskana hiperpovezava" xfId="1026" builtinId="9" hidden="1"/>
    <cellStyle name="Obiskana hiperpovezava" xfId="1028" builtinId="9" hidden="1"/>
    <cellStyle name="Obiskana hiperpovezava" xfId="1030" builtinId="9" hidden="1"/>
    <cellStyle name="Obiskana hiperpovezava" xfId="1032" builtinId="9" hidden="1"/>
    <cellStyle name="Obiskana hiperpovezava" xfId="1034" builtinId="9" hidden="1"/>
    <cellStyle name="Obiskana hiperpovezava" xfId="1036" builtinId="9" hidden="1"/>
    <cellStyle name="Obiskana hiperpovezava" xfId="1038" builtinId="9" hidden="1"/>
    <cellStyle name="Obiskana hiperpovezava" xfId="1040" builtinId="9" hidden="1"/>
    <cellStyle name="Obiskana hiperpovezava" xfId="1042" builtinId="9" hidden="1"/>
    <cellStyle name="Obiskana hiperpovezava" xfId="1044" builtinId="9" hidden="1"/>
    <cellStyle name="Obiskana hiperpovezava" xfId="1046" builtinId="9" hidden="1"/>
    <cellStyle name="Obiskana hiperpovezava" xfId="1048" builtinId="9" hidden="1"/>
    <cellStyle name="Obiskana hiperpovezava" xfId="1050" builtinId="9" hidden="1"/>
    <cellStyle name="Obiskana hiperpovezava" xfId="1052" builtinId="9" hidden="1"/>
    <cellStyle name="Obiskana hiperpovezava" xfId="1054" builtinId="9" hidden="1"/>
    <cellStyle name="Obiskana hiperpovezava" xfId="1056" builtinId="9" hidden="1"/>
    <cellStyle name="Obiskana hiperpovezava" xfId="1058" builtinId="9" hidden="1"/>
    <cellStyle name="Obiskana hiperpovezava" xfId="1060" builtinId="9" hidden="1"/>
    <cellStyle name="Obiskana hiperpovezava" xfId="1062" builtinId="9" hidden="1"/>
    <cellStyle name="Obiskana hiperpovezava" xfId="1064" builtinId="9" hidden="1"/>
    <cellStyle name="Obiskana hiperpovezava" xfId="1066" builtinId="9" hidden="1"/>
    <cellStyle name="Obiskana hiperpovezava" xfId="1068" builtinId="9" hidden="1"/>
    <cellStyle name="Obiskana hiperpovezava" xfId="1070" builtinId="9" hidden="1"/>
    <cellStyle name="Obiskana hiperpovezava" xfId="1072" builtinId="9" hidden="1"/>
    <cellStyle name="Obiskana hiperpovezava" xfId="1074" builtinId="9" hidden="1"/>
    <cellStyle name="Obiskana hiperpovezava" xfId="1076" builtinId="9" hidden="1"/>
    <cellStyle name="Obiskana hiperpovezava" xfId="1078" builtinId="9" hidden="1"/>
    <cellStyle name="Obiskana hiperpovezava" xfId="1080" builtinId="9" hidden="1"/>
    <cellStyle name="Obiskana hiperpovezava" xfId="1082" builtinId="9" hidden="1"/>
    <cellStyle name="Obiskana hiperpovezava" xfId="1084" builtinId="9" hidden="1"/>
    <cellStyle name="Obiskana hiperpovezava" xfId="1086" builtinId="9" hidden="1"/>
    <cellStyle name="Obiskana hiperpovezava" xfId="1088" builtinId="9" hidden="1"/>
    <cellStyle name="Obiskana hiperpovezava" xfId="1090" builtinId="9" hidden="1"/>
    <cellStyle name="Obiskana hiperpovezava" xfId="1092" builtinId="9" hidden="1"/>
    <cellStyle name="Obiskana hiperpovezava" xfId="1094" builtinId="9" hidden="1"/>
    <cellStyle name="Obiskana hiperpovezava" xfId="1096" builtinId="9" hidden="1"/>
    <cellStyle name="Obiskana hiperpovezava" xfId="1098" builtinId="9" hidden="1"/>
    <cellStyle name="Obiskana hiperpovezava" xfId="1100" builtinId="9" hidden="1"/>
    <cellStyle name="Obiskana hiperpovezava" xfId="1102" builtinId="9" hidden="1"/>
    <cellStyle name="Obiskana hiperpovezava" xfId="1104" builtinId="9" hidden="1"/>
    <cellStyle name="Obiskana hiperpovezava" xfId="1106" builtinId="9" hidden="1"/>
    <cellStyle name="Obiskana hiperpovezava" xfId="1108" builtinId="9" hidden="1"/>
    <cellStyle name="Obiskana hiperpovezava" xfId="1110" builtinId="9" hidden="1"/>
    <cellStyle name="Obiskana hiperpovezava" xfId="1112" builtinId="9" hidden="1"/>
    <cellStyle name="Obiskana hiperpovezava" xfId="1114" builtinId="9" hidden="1"/>
    <cellStyle name="Obiskana hiperpovezava" xfId="1116" builtinId="9" hidden="1"/>
    <cellStyle name="Obiskana hiperpovezava" xfId="1118" builtinId="9" hidden="1"/>
    <cellStyle name="Obiskana hiperpovezava" xfId="1120" builtinId="9" hidden="1"/>
    <cellStyle name="Obiskana hiperpovezava" xfId="1122" builtinId="9" hidden="1"/>
    <cellStyle name="Obiskana hiperpovezava" xfId="1124" builtinId="9" hidden="1"/>
    <cellStyle name="Obiskana hiperpovezava" xfId="1126" builtinId="9" hidden="1"/>
    <cellStyle name="Obiskana hiperpovezava" xfId="1128" builtinId="9" hidden="1"/>
    <cellStyle name="Obiskana hiperpovezava" xfId="1130" builtinId="9" hidden="1"/>
    <cellStyle name="Obiskana hiperpovezava" xfId="1132" builtinId="9" hidden="1"/>
    <cellStyle name="Obiskana hiperpovezava" xfId="1134" builtinId="9" hidden="1"/>
    <cellStyle name="Obiskana hiperpovezava" xfId="1136" builtinId="9" hidden="1"/>
    <cellStyle name="Obiskana hiperpovezava" xfId="1138" builtinId="9" hidden="1"/>
    <cellStyle name="Obiskana hiperpovezava" xfId="1140" builtinId="9" hidden="1"/>
    <cellStyle name="Obiskana hiperpovezava" xfId="1142" builtinId="9" hidden="1"/>
    <cellStyle name="Obiskana hiperpovezava" xfId="1144" builtinId="9" hidden="1"/>
    <cellStyle name="Obiskana hiperpovezava" xfId="1146" builtinId="9" hidden="1"/>
    <cellStyle name="Obiskana hiperpovezava" xfId="1148" builtinId="9" hidden="1"/>
    <cellStyle name="Obiskana hiperpovezava" xfId="1150" builtinId="9" hidden="1"/>
    <cellStyle name="Obiskana hiperpovezava" xfId="1152" builtinId="9" hidden="1"/>
    <cellStyle name="Obiskana hiperpovezava" xfId="1154" builtinId="9" hidden="1"/>
    <cellStyle name="Obiskana hiperpovezava" xfId="1156" builtinId="9" hidden="1"/>
    <cellStyle name="Obiskana hiperpovezava" xfId="1158" builtinId="9" hidden="1"/>
    <cellStyle name="Obiskana hiperpovezava" xfId="1160" builtinId="9" hidden="1"/>
    <cellStyle name="Obiskana hiperpovezava" xfId="1162" builtinId="9" hidden="1"/>
    <cellStyle name="Obiskana hiperpovezava" xfId="1164" builtinId="9" hidden="1"/>
    <cellStyle name="Obiskana hiperpovezava" xfId="1166" builtinId="9" hidden="1"/>
    <cellStyle name="Obiskana hiperpovezava" xfId="1168" builtinId="9" hidden="1"/>
    <cellStyle name="Obiskana hiperpovezava" xfId="1170" builtinId="9" hidden="1"/>
    <cellStyle name="Obiskana hiperpovezava" xfId="1172" builtinId="9" hidden="1"/>
    <cellStyle name="Obiskana hiperpovezava" xfId="1174" builtinId="9" hidden="1"/>
    <cellStyle name="Obiskana hiperpovezava" xfId="1176" builtinId="9" hidden="1"/>
    <cellStyle name="Obiskana hiperpovezava" xfId="1178" builtinId="9" hidden="1"/>
    <cellStyle name="Obiskana hiperpovezava" xfId="1180" builtinId="9" hidden="1"/>
    <cellStyle name="Obiskana hiperpovezava" xfId="1182" builtinId="9" hidden="1"/>
    <cellStyle name="Obiskana hiperpovezava" xfId="1184" builtinId="9" hidden="1"/>
    <cellStyle name="Obiskana hiperpovezava" xfId="1186" builtinId="9" hidden="1"/>
    <cellStyle name="Obiskana hiperpovezava" xfId="1188" builtinId="9" hidden="1"/>
    <cellStyle name="Obiskana hiperpovezava" xfId="1190" builtinId="9" hidden="1"/>
    <cellStyle name="Obiskana hiperpovezava" xfId="1192" builtinId="9" hidden="1"/>
    <cellStyle name="Obiskana hiperpovezava" xfId="1194" builtinId="9" hidden="1"/>
    <cellStyle name="Obiskana hiperpovezava" xfId="1196" builtinId="9" hidden="1"/>
    <cellStyle name="Obiskana hiperpovezava" xfId="1198" builtinId="9" hidden="1"/>
    <cellStyle name="Obiskana hiperpovezava" xfId="1200" builtinId="9" hidden="1"/>
    <cellStyle name="Obiskana hiperpovezava" xfId="1202" builtinId="9" hidden="1"/>
    <cellStyle name="Obiskana hiperpovezava" xfId="1204" builtinId="9" hidden="1"/>
    <cellStyle name="Obiskana hiperpovezava" xfId="1206" builtinId="9" hidden="1"/>
    <cellStyle name="Obiskana hiperpovezava" xfId="1208" builtinId="9" hidden="1"/>
    <cellStyle name="Obiskana hiperpovezava" xfId="1210" builtinId="9" hidden="1"/>
    <cellStyle name="Obiskana hiperpovezava" xfId="1212" builtinId="9" hidden="1"/>
    <cellStyle name="Obiskana hiperpovezava" xfId="1214" builtinId="9" hidden="1"/>
    <cellStyle name="Obiskana hiperpovezava" xfId="1216" builtinId="9" hidden="1"/>
    <cellStyle name="Obiskana hiperpovezava" xfId="1218" builtinId="9" hidden="1"/>
    <cellStyle name="Obiskana hiperpovezava" xfId="1220" builtinId="9" hidden="1"/>
    <cellStyle name="Obiskana hiperpovezava" xfId="1222" builtinId="9" hidden="1"/>
    <cellStyle name="Obiskana hiperpovezava" xfId="1224" builtinId="9" hidden="1"/>
    <cellStyle name="Obiskana hiperpovezava" xfId="1226" builtinId="9" hidden="1"/>
    <cellStyle name="Obiskana hiperpovezava" xfId="1228" builtinId="9" hidden="1"/>
    <cellStyle name="Obiskana hiperpovezava" xfId="1230" builtinId="9" hidden="1"/>
    <cellStyle name="Obiskana hiperpovezava" xfId="1232" builtinId="9" hidden="1"/>
    <cellStyle name="Obiskana hiperpovezava" xfId="1234" builtinId="9" hidden="1"/>
    <cellStyle name="Obiskana hiperpovezava" xfId="1236" builtinId="9" hidden="1"/>
    <cellStyle name="Obiskana hiperpovezava" xfId="1238" builtinId="9" hidden="1"/>
    <cellStyle name="Obiskana hiperpovezava" xfId="1240" builtinId="9" hidden="1"/>
    <cellStyle name="Obiskana hiperpovezava" xfId="1242" builtinId="9" hidden="1"/>
    <cellStyle name="Obiskana hiperpovezava" xfId="1244" builtinId="9" hidden="1"/>
    <cellStyle name="Obiskana hiperpovezava" xfId="1246" builtinId="9" hidden="1"/>
    <cellStyle name="Obiskana hiperpovezava" xfId="1248" builtinId="9" hidden="1"/>
    <cellStyle name="Obiskana hiperpovezava" xfId="1250" builtinId="9" hidden="1"/>
    <cellStyle name="Obiskana hiperpovezava" xfId="1252" builtinId="9" hidden="1"/>
    <cellStyle name="Obiskana hiperpovezava" xfId="1254" builtinId="9" hidden="1"/>
    <cellStyle name="Obiskana hiperpovezava" xfId="1256" builtinId="9" hidden="1"/>
    <cellStyle name="Obiskana hiperpovezava" xfId="1258" builtinId="9" hidden="1"/>
    <cellStyle name="Obiskana hiperpovezava" xfId="1260" builtinId="9" hidden="1"/>
    <cellStyle name="Obiskana hiperpovezava" xfId="1262" builtinId="9" hidden="1"/>
    <cellStyle name="Obiskana hiperpovezava" xfId="1264" builtinId="9" hidden="1"/>
    <cellStyle name="Obiskana hiperpovezava" xfId="1266" builtinId="9" hidden="1"/>
    <cellStyle name="Obiskana hiperpovezava" xfId="1268" builtinId="9" hidden="1"/>
    <cellStyle name="Obiskana hiperpovezava" xfId="1270" builtinId="9" hidden="1"/>
    <cellStyle name="Obiskana hiperpovezava" xfId="1272" builtinId="9" hidden="1"/>
    <cellStyle name="Obiskana hiperpovezava" xfId="1274" builtinId="9" hidden="1"/>
    <cellStyle name="Obiskana hiperpovezava" xfId="1276" builtinId="9" hidden="1"/>
    <cellStyle name="Obiskana hiperpovezava" xfId="1278" builtinId="9" hidden="1"/>
    <cellStyle name="Obiskana hiperpovezava" xfId="1280" builtinId="9" hidden="1"/>
    <cellStyle name="Obiskana hiperpovezava" xfId="1282" builtinId="9" hidden="1"/>
    <cellStyle name="Obiskana hiperpovezava" xfId="1284" builtinId="9" hidden="1"/>
    <cellStyle name="Opomba 2" xfId="392"/>
    <cellStyle name="Opozorilo 2" xfId="396"/>
    <cellStyle name="Pojasnjevalno besedilo 2" xfId="383"/>
    <cellStyle name="Poudarek1 2" xfId="374"/>
    <cellStyle name="Poudarek2 2" xfId="375"/>
    <cellStyle name="Poudarek3 2" xfId="376"/>
    <cellStyle name="Poudarek4 2" xfId="377"/>
    <cellStyle name="Poudarek5 2" xfId="378"/>
    <cellStyle name="Poudarek6 2" xfId="379"/>
    <cellStyle name="Povezana celica 2" xfId="390"/>
    <cellStyle name="Preveri celico 2" xfId="382"/>
    <cellStyle name="Računanje 2" xfId="381"/>
    <cellStyle name="Slabo 2" xfId="380"/>
    <cellStyle name="Vnos 2" xfId="389"/>
    <cellStyle name="Vsota 2" xfId="395"/>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55"/>
  <sheetViews>
    <sheetView tabSelected="1" topLeftCell="B109" workbookViewId="0">
      <selection activeCell="G124" sqref="G124"/>
    </sheetView>
  </sheetViews>
  <sheetFormatPr defaultRowHeight="13.2" x14ac:dyDescent="0.3"/>
  <cols>
    <col min="1" max="1" width="2.33203125" style="41" customWidth="1"/>
    <col min="2" max="2" width="5.44140625" style="45" customWidth="1"/>
    <col min="3" max="3" width="41" style="41" customWidth="1"/>
    <col min="4" max="4" width="8.33203125" style="48" customWidth="1"/>
    <col min="5" max="5" width="7.33203125" style="12" customWidth="1"/>
    <col min="6" max="6" width="9.44140625" style="41" customWidth="1"/>
    <col min="7" max="7" width="13.33203125" style="41" customWidth="1"/>
    <col min="8" max="11" width="9.109375" style="41"/>
    <col min="12" max="12" width="53.5546875" style="41" bestFit="1" customWidth="1"/>
    <col min="13" max="13" width="2" style="41" bestFit="1" customWidth="1"/>
    <col min="14" max="257" width="9.109375" style="41"/>
    <col min="258" max="258" width="9.5546875" style="41" customWidth="1"/>
    <col min="259" max="259" width="33.33203125" style="41" customWidth="1"/>
    <col min="260" max="260" width="15" style="41" customWidth="1"/>
    <col min="261" max="262" width="16.44140625" style="41" customWidth="1"/>
    <col min="263" max="513" width="9.109375" style="41"/>
    <col min="514" max="514" width="9.5546875" style="41" customWidth="1"/>
    <col min="515" max="515" width="33.33203125" style="41" customWidth="1"/>
    <col min="516" max="516" width="15" style="41" customWidth="1"/>
    <col min="517" max="518" width="16.44140625" style="41" customWidth="1"/>
    <col min="519" max="769" width="9.109375" style="41"/>
    <col min="770" max="770" width="9.5546875" style="41" customWidth="1"/>
    <col min="771" max="771" width="33.33203125" style="41" customWidth="1"/>
    <col min="772" max="772" width="15" style="41" customWidth="1"/>
    <col min="773" max="774" width="16.44140625" style="41" customWidth="1"/>
    <col min="775" max="1025" width="9.109375" style="41"/>
    <col min="1026" max="1026" width="9.5546875" style="41" customWidth="1"/>
    <col min="1027" max="1027" width="33.33203125" style="41" customWidth="1"/>
    <col min="1028" max="1028" width="15" style="41" customWidth="1"/>
    <col min="1029" max="1030" width="16.44140625" style="41" customWidth="1"/>
    <col min="1031" max="1281" width="9.109375" style="41"/>
    <col min="1282" max="1282" width="9.5546875" style="41" customWidth="1"/>
    <col min="1283" max="1283" width="33.33203125" style="41" customWidth="1"/>
    <col min="1284" max="1284" width="15" style="41" customWidth="1"/>
    <col min="1285" max="1286" width="16.44140625" style="41" customWidth="1"/>
    <col min="1287" max="1537" width="9.109375" style="41"/>
    <col min="1538" max="1538" width="9.5546875" style="41" customWidth="1"/>
    <col min="1539" max="1539" width="33.33203125" style="41" customWidth="1"/>
    <col min="1540" max="1540" width="15" style="41" customWidth="1"/>
    <col min="1541" max="1542" width="16.44140625" style="41" customWidth="1"/>
    <col min="1543" max="1793" width="9.109375" style="41"/>
    <col min="1794" max="1794" width="9.5546875" style="41" customWidth="1"/>
    <col min="1795" max="1795" width="33.33203125" style="41" customWidth="1"/>
    <col min="1796" max="1796" width="15" style="41" customWidth="1"/>
    <col min="1797" max="1798" width="16.44140625" style="41" customWidth="1"/>
    <col min="1799" max="2049" width="9.109375" style="41"/>
    <col min="2050" max="2050" width="9.5546875" style="41" customWidth="1"/>
    <col min="2051" max="2051" width="33.33203125" style="41" customWidth="1"/>
    <col min="2052" max="2052" width="15" style="41" customWidth="1"/>
    <col min="2053" max="2054" width="16.44140625" style="41" customWidth="1"/>
    <col min="2055" max="2305" width="9.109375" style="41"/>
    <col min="2306" max="2306" width="9.5546875" style="41" customWidth="1"/>
    <col min="2307" max="2307" width="33.33203125" style="41" customWidth="1"/>
    <col min="2308" max="2308" width="15" style="41" customWidth="1"/>
    <col min="2309" max="2310" width="16.44140625" style="41" customWidth="1"/>
    <col min="2311" max="2561" width="9.109375" style="41"/>
    <col min="2562" max="2562" width="9.5546875" style="41" customWidth="1"/>
    <col min="2563" max="2563" width="33.33203125" style="41" customWidth="1"/>
    <col min="2564" max="2564" width="15" style="41" customWidth="1"/>
    <col min="2565" max="2566" width="16.44140625" style="41" customWidth="1"/>
    <col min="2567" max="2817" width="9.109375" style="41"/>
    <col min="2818" max="2818" width="9.5546875" style="41" customWidth="1"/>
    <col min="2819" max="2819" width="33.33203125" style="41" customWidth="1"/>
    <col min="2820" max="2820" width="15" style="41" customWidth="1"/>
    <col min="2821" max="2822" width="16.44140625" style="41" customWidth="1"/>
    <col min="2823" max="3073" width="9.109375" style="41"/>
    <col min="3074" max="3074" width="9.5546875" style="41" customWidth="1"/>
    <col min="3075" max="3075" width="33.33203125" style="41" customWidth="1"/>
    <col min="3076" max="3076" width="15" style="41" customWidth="1"/>
    <col min="3077" max="3078" width="16.44140625" style="41" customWidth="1"/>
    <col min="3079" max="3329" width="9.109375" style="41"/>
    <col min="3330" max="3330" width="9.5546875" style="41" customWidth="1"/>
    <col min="3331" max="3331" width="33.33203125" style="41" customWidth="1"/>
    <col min="3332" max="3332" width="15" style="41" customWidth="1"/>
    <col min="3333" max="3334" width="16.44140625" style="41" customWidth="1"/>
    <col min="3335" max="3585" width="9.109375" style="41"/>
    <col min="3586" max="3586" width="9.5546875" style="41" customWidth="1"/>
    <col min="3587" max="3587" width="33.33203125" style="41" customWidth="1"/>
    <col min="3588" max="3588" width="15" style="41" customWidth="1"/>
    <col min="3589" max="3590" width="16.44140625" style="41" customWidth="1"/>
    <col min="3591" max="3841" width="9.109375" style="41"/>
    <col min="3842" max="3842" width="9.5546875" style="41" customWidth="1"/>
    <col min="3843" max="3843" width="33.33203125" style="41" customWidth="1"/>
    <col min="3844" max="3844" width="15" style="41" customWidth="1"/>
    <col min="3845" max="3846" width="16.44140625" style="41" customWidth="1"/>
    <col min="3847" max="4097" width="9.109375" style="41"/>
    <col min="4098" max="4098" width="9.5546875" style="41" customWidth="1"/>
    <col min="4099" max="4099" width="33.33203125" style="41" customWidth="1"/>
    <col min="4100" max="4100" width="15" style="41" customWidth="1"/>
    <col min="4101" max="4102" width="16.44140625" style="41" customWidth="1"/>
    <col min="4103" max="4353" width="9.109375" style="41"/>
    <col min="4354" max="4354" width="9.5546875" style="41" customWidth="1"/>
    <col min="4355" max="4355" width="33.33203125" style="41" customWidth="1"/>
    <col min="4356" max="4356" width="15" style="41" customWidth="1"/>
    <col min="4357" max="4358" width="16.44140625" style="41" customWidth="1"/>
    <col min="4359" max="4609" width="9.109375" style="41"/>
    <col min="4610" max="4610" width="9.5546875" style="41" customWidth="1"/>
    <col min="4611" max="4611" width="33.33203125" style="41" customWidth="1"/>
    <col min="4612" max="4612" width="15" style="41" customWidth="1"/>
    <col min="4613" max="4614" width="16.44140625" style="41" customWidth="1"/>
    <col min="4615" max="4865" width="9.109375" style="41"/>
    <col min="4866" max="4866" width="9.5546875" style="41" customWidth="1"/>
    <col min="4867" max="4867" width="33.33203125" style="41" customWidth="1"/>
    <col min="4868" max="4868" width="15" style="41" customWidth="1"/>
    <col min="4869" max="4870" width="16.44140625" style="41" customWidth="1"/>
    <col min="4871" max="5121" width="9.109375" style="41"/>
    <col min="5122" max="5122" width="9.5546875" style="41" customWidth="1"/>
    <col min="5123" max="5123" width="33.33203125" style="41" customWidth="1"/>
    <col min="5124" max="5124" width="15" style="41" customWidth="1"/>
    <col min="5125" max="5126" width="16.44140625" style="41" customWidth="1"/>
    <col min="5127" max="5377" width="9.109375" style="41"/>
    <col min="5378" max="5378" width="9.5546875" style="41" customWidth="1"/>
    <col min="5379" max="5379" width="33.33203125" style="41" customWidth="1"/>
    <col min="5380" max="5380" width="15" style="41" customWidth="1"/>
    <col min="5381" max="5382" width="16.44140625" style="41" customWidth="1"/>
    <col min="5383" max="5633" width="9.109375" style="41"/>
    <col min="5634" max="5634" width="9.5546875" style="41" customWidth="1"/>
    <col min="5635" max="5635" width="33.33203125" style="41" customWidth="1"/>
    <col min="5636" max="5636" width="15" style="41" customWidth="1"/>
    <col min="5637" max="5638" width="16.44140625" style="41" customWidth="1"/>
    <col min="5639" max="5889" width="9.109375" style="41"/>
    <col min="5890" max="5890" width="9.5546875" style="41" customWidth="1"/>
    <col min="5891" max="5891" width="33.33203125" style="41" customWidth="1"/>
    <col min="5892" max="5892" width="15" style="41" customWidth="1"/>
    <col min="5893" max="5894" width="16.44140625" style="41" customWidth="1"/>
    <col min="5895" max="6145" width="9.109375" style="41"/>
    <col min="6146" max="6146" width="9.5546875" style="41" customWidth="1"/>
    <col min="6147" max="6147" width="33.33203125" style="41" customWidth="1"/>
    <col min="6148" max="6148" width="15" style="41" customWidth="1"/>
    <col min="6149" max="6150" width="16.44140625" style="41" customWidth="1"/>
    <col min="6151" max="6401" width="9.109375" style="41"/>
    <col min="6402" max="6402" width="9.5546875" style="41" customWidth="1"/>
    <col min="6403" max="6403" width="33.33203125" style="41" customWidth="1"/>
    <col min="6404" max="6404" width="15" style="41" customWidth="1"/>
    <col min="6405" max="6406" width="16.44140625" style="41" customWidth="1"/>
    <col min="6407" max="6657" width="9.109375" style="41"/>
    <col min="6658" max="6658" width="9.5546875" style="41" customWidth="1"/>
    <col min="6659" max="6659" width="33.33203125" style="41" customWidth="1"/>
    <col min="6660" max="6660" width="15" style="41" customWidth="1"/>
    <col min="6661" max="6662" width="16.44140625" style="41" customWidth="1"/>
    <col min="6663" max="6913" width="9.109375" style="41"/>
    <col min="6914" max="6914" width="9.5546875" style="41" customWidth="1"/>
    <col min="6915" max="6915" width="33.33203125" style="41" customWidth="1"/>
    <col min="6916" max="6916" width="15" style="41" customWidth="1"/>
    <col min="6917" max="6918" width="16.44140625" style="41" customWidth="1"/>
    <col min="6919" max="7169" width="9.109375" style="41"/>
    <col min="7170" max="7170" width="9.5546875" style="41" customWidth="1"/>
    <col min="7171" max="7171" width="33.33203125" style="41" customWidth="1"/>
    <col min="7172" max="7172" width="15" style="41" customWidth="1"/>
    <col min="7173" max="7174" width="16.44140625" style="41" customWidth="1"/>
    <col min="7175" max="7425" width="9.109375" style="41"/>
    <col min="7426" max="7426" width="9.5546875" style="41" customWidth="1"/>
    <col min="7427" max="7427" width="33.33203125" style="41" customWidth="1"/>
    <col min="7428" max="7428" width="15" style="41" customWidth="1"/>
    <col min="7429" max="7430" width="16.44140625" style="41" customWidth="1"/>
    <col min="7431" max="7681" width="9.109375" style="41"/>
    <col min="7682" max="7682" width="9.5546875" style="41" customWidth="1"/>
    <col min="7683" max="7683" width="33.33203125" style="41" customWidth="1"/>
    <col min="7684" max="7684" width="15" style="41" customWidth="1"/>
    <col min="7685" max="7686" width="16.44140625" style="41" customWidth="1"/>
    <col min="7687" max="7937" width="9.109375" style="41"/>
    <col min="7938" max="7938" width="9.5546875" style="41" customWidth="1"/>
    <col min="7939" max="7939" width="33.33203125" style="41" customWidth="1"/>
    <col min="7940" max="7940" width="15" style="41" customWidth="1"/>
    <col min="7941" max="7942" width="16.44140625" style="41" customWidth="1"/>
    <col min="7943" max="8193" width="9.109375" style="41"/>
    <col min="8194" max="8194" width="9.5546875" style="41" customWidth="1"/>
    <col min="8195" max="8195" width="33.33203125" style="41" customWidth="1"/>
    <col min="8196" max="8196" width="15" style="41" customWidth="1"/>
    <col min="8197" max="8198" width="16.44140625" style="41" customWidth="1"/>
    <col min="8199" max="8449" width="9.109375" style="41"/>
    <col min="8450" max="8450" width="9.5546875" style="41" customWidth="1"/>
    <col min="8451" max="8451" width="33.33203125" style="41" customWidth="1"/>
    <col min="8452" max="8452" width="15" style="41" customWidth="1"/>
    <col min="8453" max="8454" width="16.44140625" style="41" customWidth="1"/>
    <col min="8455" max="8705" width="9.109375" style="41"/>
    <col min="8706" max="8706" width="9.5546875" style="41" customWidth="1"/>
    <col min="8707" max="8707" width="33.33203125" style="41" customWidth="1"/>
    <col min="8708" max="8708" width="15" style="41" customWidth="1"/>
    <col min="8709" max="8710" width="16.44140625" style="41" customWidth="1"/>
    <col min="8711" max="8961" width="9.109375" style="41"/>
    <col min="8962" max="8962" width="9.5546875" style="41" customWidth="1"/>
    <col min="8963" max="8963" width="33.33203125" style="41" customWidth="1"/>
    <col min="8964" max="8964" width="15" style="41" customWidth="1"/>
    <col min="8965" max="8966" width="16.44140625" style="41" customWidth="1"/>
    <col min="8967" max="9217" width="9.109375" style="41"/>
    <col min="9218" max="9218" width="9.5546875" style="41" customWidth="1"/>
    <col min="9219" max="9219" width="33.33203125" style="41" customWidth="1"/>
    <col min="9220" max="9220" width="15" style="41" customWidth="1"/>
    <col min="9221" max="9222" width="16.44140625" style="41" customWidth="1"/>
    <col min="9223" max="9473" width="9.109375" style="41"/>
    <col min="9474" max="9474" width="9.5546875" style="41" customWidth="1"/>
    <col min="9475" max="9475" width="33.33203125" style="41" customWidth="1"/>
    <col min="9476" max="9476" width="15" style="41" customWidth="1"/>
    <col min="9477" max="9478" width="16.44140625" style="41" customWidth="1"/>
    <col min="9479" max="9729" width="9.109375" style="41"/>
    <col min="9730" max="9730" width="9.5546875" style="41" customWidth="1"/>
    <col min="9731" max="9731" width="33.33203125" style="41" customWidth="1"/>
    <col min="9732" max="9732" width="15" style="41" customWidth="1"/>
    <col min="9733" max="9734" width="16.44140625" style="41" customWidth="1"/>
    <col min="9735" max="9985" width="9.109375" style="41"/>
    <col min="9986" max="9986" width="9.5546875" style="41" customWidth="1"/>
    <col min="9987" max="9987" width="33.33203125" style="41" customWidth="1"/>
    <col min="9988" max="9988" width="15" style="41" customWidth="1"/>
    <col min="9989" max="9990" width="16.44140625" style="41" customWidth="1"/>
    <col min="9991" max="10241" width="9.109375" style="41"/>
    <col min="10242" max="10242" width="9.5546875" style="41" customWidth="1"/>
    <col min="10243" max="10243" width="33.33203125" style="41" customWidth="1"/>
    <col min="10244" max="10244" width="15" style="41" customWidth="1"/>
    <col min="10245" max="10246" width="16.44140625" style="41" customWidth="1"/>
    <col min="10247" max="10497" width="9.109375" style="41"/>
    <col min="10498" max="10498" width="9.5546875" style="41" customWidth="1"/>
    <col min="10499" max="10499" width="33.33203125" style="41" customWidth="1"/>
    <col min="10500" max="10500" width="15" style="41" customWidth="1"/>
    <col min="10501" max="10502" width="16.44140625" style="41" customWidth="1"/>
    <col min="10503" max="10753" width="9.109375" style="41"/>
    <col min="10754" max="10754" width="9.5546875" style="41" customWidth="1"/>
    <col min="10755" max="10755" width="33.33203125" style="41" customWidth="1"/>
    <col min="10756" max="10756" width="15" style="41" customWidth="1"/>
    <col min="10757" max="10758" width="16.44140625" style="41" customWidth="1"/>
    <col min="10759" max="11009" width="9.109375" style="41"/>
    <col min="11010" max="11010" width="9.5546875" style="41" customWidth="1"/>
    <col min="11011" max="11011" width="33.33203125" style="41" customWidth="1"/>
    <col min="11012" max="11012" width="15" style="41" customWidth="1"/>
    <col min="11013" max="11014" width="16.44140625" style="41" customWidth="1"/>
    <col min="11015" max="11265" width="9.109375" style="41"/>
    <col min="11266" max="11266" width="9.5546875" style="41" customWidth="1"/>
    <col min="11267" max="11267" width="33.33203125" style="41" customWidth="1"/>
    <col min="11268" max="11268" width="15" style="41" customWidth="1"/>
    <col min="11269" max="11270" width="16.44140625" style="41" customWidth="1"/>
    <col min="11271" max="11521" width="9.109375" style="41"/>
    <col min="11522" max="11522" width="9.5546875" style="41" customWidth="1"/>
    <col min="11523" max="11523" width="33.33203125" style="41" customWidth="1"/>
    <col min="11524" max="11524" width="15" style="41" customWidth="1"/>
    <col min="11525" max="11526" width="16.44140625" style="41" customWidth="1"/>
    <col min="11527" max="11777" width="9.109375" style="41"/>
    <col min="11778" max="11778" width="9.5546875" style="41" customWidth="1"/>
    <col min="11779" max="11779" width="33.33203125" style="41" customWidth="1"/>
    <col min="11780" max="11780" width="15" style="41" customWidth="1"/>
    <col min="11781" max="11782" width="16.44140625" style="41" customWidth="1"/>
    <col min="11783" max="12033" width="9.109375" style="41"/>
    <col min="12034" max="12034" width="9.5546875" style="41" customWidth="1"/>
    <col min="12035" max="12035" width="33.33203125" style="41" customWidth="1"/>
    <col min="12036" max="12036" width="15" style="41" customWidth="1"/>
    <col min="12037" max="12038" width="16.44140625" style="41" customWidth="1"/>
    <col min="12039" max="12289" width="9.109375" style="41"/>
    <col min="12290" max="12290" width="9.5546875" style="41" customWidth="1"/>
    <col min="12291" max="12291" width="33.33203125" style="41" customWidth="1"/>
    <col min="12292" max="12292" width="15" style="41" customWidth="1"/>
    <col min="12293" max="12294" width="16.44140625" style="41" customWidth="1"/>
    <col min="12295" max="12545" width="9.109375" style="41"/>
    <col min="12546" max="12546" width="9.5546875" style="41" customWidth="1"/>
    <col min="12547" max="12547" width="33.33203125" style="41" customWidth="1"/>
    <col min="12548" max="12548" width="15" style="41" customWidth="1"/>
    <col min="12549" max="12550" width="16.44140625" style="41" customWidth="1"/>
    <col min="12551" max="12801" width="9.109375" style="41"/>
    <col min="12802" max="12802" width="9.5546875" style="41" customWidth="1"/>
    <col min="12803" max="12803" width="33.33203125" style="41" customWidth="1"/>
    <col min="12804" max="12804" width="15" style="41" customWidth="1"/>
    <col min="12805" max="12806" width="16.44140625" style="41" customWidth="1"/>
    <col min="12807" max="13057" width="9.109375" style="41"/>
    <col min="13058" max="13058" width="9.5546875" style="41" customWidth="1"/>
    <col min="13059" max="13059" width="33.33203125" style="41" customWidth="1"/>
    <col min="13060" max="13060" width="15" style="41" customWidth="1"/>
    <col min="13061" max="13062" width="16.44140625" style="41" customWidth="1"/>
    <col min="13063" max="13313" width="9.109375" style="41"/>
    <col min="13314" max="13314" width="9.5546875" style="41" customWidth="1"/>
    <col min="13315" max="13315" width="33.33203125" style="41" customWidth="1"/>
    <col min="13316" max="13316" width="15" style="41" customWidth="1"/>
    <col min="13317" max="13318" width="16.44140625" style="41" customWidth="1"/>
    <col min="13319" max="13569" width="9.109375" style="41"/>
    <col min="13570" max="13570" width="9.5546875" style="41" customWidth="1"/>
    <col min="13571" max="13571" width="33.33203125" style="41" customWidth="1"/>
    <col min="13572" max="13572" width="15" style="41" customWidth="1"/>
    <col min="13573" max="13574" width="16.44140625" style="41" customWidth="1"/>
    <col min="13575" max="13825" width="9.109375" style="41"/>
    <col min="13826" max="13826" width="9.5546875" style="41" customWidth="1"/>
    <col min="13827" max="13827" width="33.33203125" style="41" customWidth="1"/>
    <col min="13828" max="13828" width="15" style="41" customWidth="1"/>
    <col min="13829" max="13830" width="16.44140625" style="41" customWidth="1"/>
    <col min="13831" max="14081" width="9.109375" style="41"/>
    <col min="14082" max="14082" width="9.5546875" style="41" customWidth="1"/>
    <col min="14083" max="14083" width="33.33203125" style="41" customWidth="1"/>
    <col min="14084" max="14084" width="15" style="41" customWidth="1"/>
    <col min="14085" max="14086" width="16.44140625" style="41" customWidth="1"/>
    <col min="14087" max="14337" width="9.109375" style="41"/>
    <col min="14338" max="14338" width="9.5546875" style="41" customWidth="1"/>
    <col min="14339" max="14339" width="33.33203125" style="41" customWidth="1"/>
    <col min="14340" max="14340" width="15" style="41" customWidth="1"/>
    <col min="14341" max="14342" width="16.44140625" style="41" customWidth="1"/>
    <col min="14343" max="14593" width="9.109375" style="41"/>
    <col min="14594" max="14594" width="9.5546875" style="41" customWidth="1"/>
    <col min="14595" max="14595" width="33.33203125" style="41" customWidth="1"/>
    <col min="14596" max="14596" width="15" style="41" customWidth="1"/>
    <col min="14597" max="14598" width="16.44140625" style="41" customWidth="1"/>
    <col min="14599" max="14849" width="9.109375" style="41"/>
    <col min="14850" max="14850" width="9.5546875" style="41" customWidth="1"/>
    <col min="14851" max="14851" width="33.33203125" style="41" customWidth="1"/>
    <col min="14852" max="14852" width="15" style="41" customWidth="1"/>
    <col min="14853" max="14854" width="16.44140625" style="41" customWidth="1"/>
    <col min="14855" max="15105" width="9.109375" style="41"/>
    <col min="15106" max="15106" width="9.5546875" style="41" customWidth="1"/>
    <col min="15107" max="15107" width="33.33203125" style="41" customWidth="1"/>
    <col min="15108" max="15108" width="15" style="41" customWidth="1"/>
    <col min="15109" max="15110" width="16.44140625" style="41" customWidth="1"/>
    <col min="15111" max="15361" width="9.109375" style="41"/>
    <col min="15362" max="15362" width="9.5546875" style="41" customWidth="1"/>
    <col min="15363" max="15363" width="33.33203125" style="41" customWidth="1"/>
    <col min="15364" max="15364" width="15" style="41" customWidth="1"/>
    <col min="15365" max="15366" width="16.44140625" style="41" customWidth="1"/>
    <col min="15367" max="15617" width="9.109375" style="41"/>
    <col min="15618" max="15618" width="9.5546875" style="41" customWidth="1"/>
    <col min="15619" max="15619" width="33.33203125" style="41" customWidth="1"/>
    <col min="15620" max="15620" width="15" style="41" customWidth="1"/>
    <col min="15621" max="15622" width="16.44140625" style="41" customWidth="1"/>
    <col min="15623" max="15873" width="9.109375" style="41"/>
    <col min="15874" max="15874" width="9.5546875" style="41" customWidth="1"/>
    <col min="15875" max="15875" width="33.33203125" style="41" customWidth="1"/>
    <col min="15876" max="15876" width="15" style="41" customWidth="1"/>
    <col min="15877" max="15878" width="16.44140625" style="41" customWidth="1"/>
    <col min="15879" max="16129" width="9.109375" style="41"/>
    <col min="16130" max="16130" width="9.5546875" style="41" customWidth="1"/>
    <col min="16131" max="16131" width="33.33203125" style="41" customWidth="1"/>
    <col min="16132" max="16132" width="15" style="41" customWidth="1"/>
    <col min="16133" max="16134" width="16.44140625" style="41" customWidth="1"/>
    <col min="16135" max="16384" width="9.109375" style="41"/>
  </cols>
  <sheetData>
    <row r="2" spans="2:7" ht="18" customHeight="1" x14ac:dyDescent="0.3">
      <c r="B2" s="80" t="s">
        <v>168</v>
      </c>
      <c r="C2" s="81"/>
      <c r="D2" s="81"/>
      <c r="E2" s="81"/>
      <c r="F2" s="81"/>
      <c r="G2" s="81"/>
    </row>
    <row r="3" spans="2:7" ht="14.4" x14ac:dyDescent="0.3">
      <c r="B3" s="33" t="s">
        <v>96</v>
      </c>
      <c r="C3" s="88" t="s">
        <v>150</v>
      </c>
      <c r="D3" s="89"/>
      <c r="E3" s="89"/>
      <c r="F3" s="89"/>
      <c r="G3" s="89"/>
    </row>
    <row r="4" spans="2:7" x14ac:dyDescent="0.3">
      <c r="C4" s="4"/>
      <c r="D4" s="40"/>
    </row>
    <row r="5" spans="2:7" ht="13.8" x14ac:dyDescent="0.3">
      <c r="B5" s="90" t="s">
        <v>149</v>
      </c>
      <c r="C5" s="90"/>
      <c r="D5" s="90"/>
      <c r="E5" s="90"/>
      <c r="F5" s="89"/>
      <c r="G5" s="89"/>
    </row>
    <row r="6" spans="2:7" ht="13.8" x14ac:dyDescent="0.3">
      <c r="B6" s="34" t="s">
        <v>20</v>
      </c>
      <c r="C6" s="1" t="s">
        <v>28</v>
      </c>
      <c r="D6" s="26"/>
      <c r="E6" s="1"/>
      <c r="F6" s="5"/>
      <c r="G6" s="6">
        <f>G59</f>
        <v>0</v>
      </c>
    </row>
    <row r="7" spans="2:7" ht="13.8" x14ac:dyDescent="0.3">
      <c r="B7" s="34" t="s">
        <v>21</v>
      </c>
      <c r="C7" s="1" t="s">
        <v>29</v>
      </c>
      <c r="D7" s="26"/>
      <c r="E7" s="1"/>
      <c r="F7" s="5"/>
      <c r="G7" s="6">
        <f>G104</f>
        <v>0</v>
      </c>
    </row>
    <row r="8" spans="2:7" ht="13.8" x14ac:dyDescent="0.3">
      <c r="B8" s="34" t="s">
        <v>22</v>
      </c>
      <c r="C8" s="1" t="s">
        <v>122</v>
      </c>
      <c r="D8" s="26"/>
      <c r="E8" s="1"/>
      <c r="F8" s="5"/>
      <c r="G8" s="6">
        <f>G165</f>
        <v>0</v>
      </c>
    </row>
    <row r="9" spans="2:7" ht="13.8" x14ac:dyDescent="0.3">
      <c r="B9" s="34" t="s">
        <v>23</v>
      </c>
      <c r="C9" s="1" t="s">
        <v>97</v>
      </c>
      <c r="D9" s="26"/>
      <c r="E9" s="1"/>
      <c r="F9" s="5"/>
      <c r="G9" s="6">
        <f>G221</f>
        <v>0</v>
      </c>
    </row>
    <row r="10" spans="2:7" ht="13.8" x14ac:dyDescent="0.3">
      <c r="B10" s="34" t="s">
        <v>98</v>
      </c>
      <c r="C10" s="1" t="s">
        <v>275</v>
      </c>
      <c r="D10" s="26"/>
      <c r="E10" s="1"/>
      <c r="F10" s="5"/>
      <c r="G10" s="6">
        <f>G309</f>
        <v>0</v>
      </c>
    </row>
    <row r="11" spans="2:7" ht="13.8" x14ac:dyDescent="0.3">
      <c r="B11" s="34" t="s">
        <v>243</v>
      </c>
      <c r="C11" s="1" t="s">
        <v>277</v>
      </c>
      <c r="D11" s="26"/>
      <c r="E11" s="1"/>
      <c r="F11" s="5"/>
      <c r="G11" s="6">
        <f>G330</f>
        <v>0</v>
      </c>
    </row>
    <row r="12" spans="2:7" ht="14.4" thickBot="1" x14ac:dyDescent="0.35">
      <c r="B12" s="35" t="s">
        <v>302</v>
      </c>
      <c r="C12" s="2" t="s">
        <v>34</v>
      </c>
      <c r="D12" s="27"/>
      <c r="E12" s="2"/>
      <c r="F12" s="7"/>
      <c r="G12" s="6">
        <f>G355</f>
        <v>0</v>
      </c>
    </row>
    <row r="13" spans="2:7" ht="14.4" thickTop="1" x14ac:dyDescent="0.3">
      <c r="B13" s="28"/>
      <c r="C13" s="8" t="s">
        <v>16</v>
      </c>
      <c r="D13" s="28"/>
      <c r="E13" s="8"/>
      <c r="F13" s="8"/>
      <c r="G13" s="8">
        <f>SUM(G6:G12)</f>
        <v>0</v>
      </c>
    </row>
    <row r="14" spans="2:7" x14ac:dyDescent="0.3">
      <c r="C14" s="46"/>
      <c r="D14" s="40"/>
    </row>
    <row r="15" spans="2:7" x14ac:dyDescent="0.3">
      <c r="C15" s="4"/>
      <c r="D15" s="40"/>
      <c r="F15" s="12"/>
    </row>
    <row r="17" spans="2:7" ht="128.4" customHeight="1" x14ac:dyDescent="0.3">
      <c r="B17" s="91" t="s">
        <v>324</v>
      </c>
      <c r="C17" s="92"/>
      <c r="D17" s="92"/>
      <c r="E17" s="92"/>
      <c r="F17" s="92"/>
      <c r="G17" s="92"/>
    </row>
    <row r="18" spans="2:7" x14ac:dyDescent="0.3">
      <c r="C18" s="4"/>
      <c r="D18" s="40"/>
      <c r="F18" s="12"/>
    </row>
    <row r="19" spans="2:7" x14ac:dyDescent="0.3">
      <c r="C19" s="4"/>
      <c r="D19" s="40"/>
      <c r="F19" s="12"/>
    </row>
    <row r="20" spans="2:7" s="49" customFormat="1" x14ac:dyDescent="0.3">
      <c r="B20" s="36" t="s">
        <v>20</v>
      </c>
      <c r="C20" s="82" t="s">
        <v>28</v>
      </c>
      <c r="D20" s="83"/>
      <c r="E20" s="83"/>
      <c r="F20" s="83"/>
      <c r="G20" s="83"/>
    </row>
    <row r="21" spans="2:7" s="49" customFormat="1" x14ac:dyDescent="0.3">
      <c r="B21" s="50" t="s">
        <v>24</v>
      </c>
      <c r="C21" s="51" t="s">
        <v>9</v>
      </c>
      <c r="D21" s="31" t="s">
        <v>10</v>
      </c>
      <c r="E21" s="15" t="s">
        <v>11</v>
      </c>
      <c r="F21" s="12" t="s">
        <v>25</v>
      </c>
      <c r="G21" s="12" t="s">
        <v>12</v>
      </c>
    </row>
    <row r="22" spans="2:7" ht="39.6" x14ac:dyDescent="0.3">
      <c r="B22" s="39" t="s">
        <v>42</v>
      </c>
      <c r="C22" s="25" t="s">
        <v>18</v>
      </c>
      <c r="D22" s="29"/>
      <c r="E22" s="9"/>
      <c r="F22" s="12"/>
      <c r="G22" s="12"/>
    </row>
    <row r="23" spans="2:7" x14ac:dyDescent="0.3">
      <c r="B23" s="39"/>
      <c r="C23" s="13" t="s">
        <v>279</v>
      </c>
      <c r="D23" s="29">
        <v>114.09</v>
      </c>
      <c r="E23" s="9" t="s">
        <v>13</v>
      </c>
      <c r="F23" s="12"/>
      <c r="G23" s="12"/>
    </row>
    <row r="24" spans="2:7" x14ac:dyDescent="0.3">
      <c r="B24" s="39"/>
      <c r="C24" s="13" t="s">
        <v>113</v>
      </c>
      <c r="D24" s="29">
        <v>829</v>
      </c>
      <c r="E24" s="9" t="s">
        <v>13</v>
      </c>
      <c r="F24" s="12"/>
      <c r="G24" s="12"/>
    </row>
    <row r="25" spans="2:7" x14ac:dyDescent="0.3">
      <c r="B25" s="39"/>
      <c r="C25" s="13" t="s">
        <v>190</v>
      </c>
      <c r="D25" s="29">
        <v>282.5</v>
      </c>
      <c r="E25" s="9" t="s">
        <v>13</v>
      </c>
      <c r="F25" s="12"/>
      <c r="G25" s="12"/>
    </row>
    <row r="26" spans="2:7" x14ac:dyDescent="0.3">
      <c r="B26" s="39"/>
      <c r="C26" s="25" t="s">
        <v>2</v>
      </c>
      <c r="D26" s="29">
        <v>1225.5900000000001</v>
      </c>
      <c r="E26" s="9" t="s">
        <v>13</v>
      </c>
      <c r="F26" s="12"/>
      <c r="G26" s="14">
        <f>F26*D26</f>
        <v>0</v>
      </c>
    </row>
    <row r="27" spans="2:7" x14ac:dyDescent="0.3">
      <c r="B27" s="39"/>
      <c r="C27" s="25"/>
      <c r="D27" s="29"/>
      <c r="E27" s="9"/>
      <c r="F27" s="12"/>
      <c r="G27" s="20"/>
    </row>
    <row r="28" spans="2:7" ht="39.6" x14ac:dyDescent="0.3">
      <c r="B28" s="11" t="s">
        <v>44</v>
      </c>
      <c r="C28" s="25" t="s">
        <v>138</v>
      </c>
      <c r="D28" s="29">
        <v>50</v>
      </c>
      <c r="E28" s="9" t="s">
        <v>14</v>
      </c>
      <c r="F28" s="12"/>
      <c r="G28" s="14">
        <f>F28*D28</f>
        <v>0</v>
      </c>
    </row>
    <row r="29" spans="2:7" x14ac:dyDescent="0.3">
      <c r="B29" s="11"/>
      <c r="C29" s="25"/>
      <c r="D29" s="29"/>
      <c r="E29" s="9"/>
      <c r="F29" s="12"/>
      <c r="G29" s="12"/>
    </row>
    <row r="30" spans="2:7" ht="39.6" x14ac:dyDescent="0.3">
      <c r="B30" s="11" t="s">
        <v>45</v>
      </c>
      <c r="C30" s="25" t="s">
        <v>36</v>
      </c>
      <c r="D30" s="30">
        <v>800</v>
      </c>
      <c r="E30" s="9" t="s">
        <v>13</v>
      </c>
      <c r="F30" s="12"/>
      <c r="G30" s="14">
        <f>F30*D30</f>
        <v>0</v>
      </c>
    </row>
    <row r="31" spans="2:7" x14ac:dyDescent="0.3">
      <c r="B31" s="11"/>
      <c r="C31" s="25"/>
      <c r="D31" s="30"/>
      <c r="E31" s="9"/>
      <c r="F31" s="12"/>
      <c r="G31" s="12"/>
    </row>
    <row r="32" spans="2:7" ht="31.5" customHeight="1" x14ac:dyDescent="0.3">
      <c r="B32" s="39" t="s">
        <v>46</v>
      </c>
      <c r="C32" s="25" t="s">
        <v>139</v>
      </c>
      <c r="D32" s="29">
        <v>12</v>
      </c>
      <c r="E32" s="9" t="s">
        <v>27</v>
      </c>
      <c r="F32" s="12"/>
      <c r="G32" s="14">
        <f>F32*D32</f>
        <v>0</v>
      </c>
    </row>
    <row r="33" spans="2:7" x14ac:dyDescent="0.3">
      <c r="B33" s="39"/>
      <c r="C33" s="25"/>
      <c r="D33" s="29"/>
      <c r="E33" s="9"/>
      <c r="F33" s="12"/>
      <c r="G33" s="12"/>
    </row>
    <row r="34" spans="2:7" ht="39.6" x14ac:dyDescent="0.3">
      <c r="B34" s="39" t="s">
        <v>47</v>
      </c>
      <c r="C34" s="25" t="s">
        <v>280</v>
      </c>
      <c r="D34" s="30">
        <v>500</v>
      </c>
      <c r="E34" s="9" t="s">
        <v>110</v>
      </c>
      <c r="F34" s="12"/>
      <c r="G34" s="14">
        <f>F34*D34</f>
        <v>0</v>
      </c>
    </row>
    <row r="35" spans="2:7" x14ac:dyDescent="0.3">
      <c r="B35" s="11" t="s">
        <v>43</v>
      </c>
      <c r="C35" s="25"/>
      <c r="D35" s="30"/>
      <c r="E35" s="9"/>
      <c r="F35" s="12"/>
      <c r="G35" s="12"/>
    </row>
    <row r="36" spans="2:7" ht="42.75" customHeight="1" x14ac:dyDescent="0.3">
      <c r="B36" s="39" t="s">
        <v>48</v>
      </c>
      <c r="C36" s="25" t="s">
        <v>152</v>
      </c>
      <c r="D36" s="30">
        <v>5</v>
      </c>
      <c r="E36" s="9" t="s">
        <v>37</v>
      </c>
      <c r="F36" s="12"/>
      <c r="G36" s="14">
        <f>F36*D36</f>
        <v>0</v>
      </c>
    </row>
    <row r="37" spans="2:7" x14ac:dyDescent="0.3">
      <c r="B37" s="39"/>
      <c r="C37" s="25"/>
      <c r="D37" s="30"/>
      <c r="E37" s="9"/>
      <c r="F37" s="12"/>
      <c r="G37" s="12"/>
    </row>
    <row r="38" spans="2:7" ht="54.75" customHeight="1" x14ac:dyDescent="0.3">
      <c r="B38" s="39" t="s">
        <v>49</v>
      </c>
      <c r="C38" s="25" t="s">
        <v>153</v>
      </c>
      <c r="D38" s="30">
        <v>3</v>
      </c>
      <c r="E38" s="9" t="s">
        <v>14</v>
      </c>
      <c r="F38" s="12"/>
      <c r="G38" s="14">
        <f>F38*D38</f>
        <v>0</v>
      </c>
    </row>
    <row r="39" spans="2:7" x14ac:dyDescent="0.3">
      <c r="B39" s="11" t="s">
        <v>43</v>
      </c>
      <c r="C39" s="25"/>
      <c r="D39" s="29"/>
      <c r="E39" s="9"/>
      <c r="F39" s="12"/>
      <c r="G39" s="12"/>
    </row>
    <row r="40" spans="2:7" ht="39.6" x14ac:dyDescent="0.3">
      <c r="B40" s="39" t="s">
        <v>50</v>
      </c>
      <c r="C40" s="25" t="s">
        <v>151</v>
      </c>
      <c r="D40" s="29">
        <v>120</v>
      </c>
      <c r="E40" s="9" t="s">
        <v>0</v>
      </c>
      <c r="F40" s="12"/>
      <c r="G40" s="14">
        <f>F40*D40</f>
        <v>0</v>
      </c>
    </row>
    <row r="41" spans="2:7" x14ac:dyDescent="0.3">
      <c r="B41" s="39"/>
      <c r="C41" s="25"/>
      <c r="D41" s="29"/>
      <c r="E41" s="9"/>
      <c r="F41" s="12"/>
      <c r="G41" s="20"/>
    </row>
    <row r="42" spans="2:7" ht="26.4" x14ac:dyDescent="0.3">
      <c r="B42" s="39" t="s">
        <v>51</v>
      </c>
      <c r="C42" s="25" t="s">
        <v>123</v>
      </c>
      <c r="D42" s="29">
        <v>350</v>
      </c>
      <c r="E42" s="9" t="s">
        <v>110</v>
      </c>
      <c r="F42" s="12"/>
      <c r="G42" s="14">
        <f>D42*F42</f>
        <v>0</v>
      </c>
    </row>
    <row r="43" spans="2:7" x14ac:dyDescent="0.3">
      <c r="B43" s="39"/>
      <c r="C43" s="25"/>
      <c r="D43" s="29"/>
      <c r="E43" s="9"/>
      <c r="F43" s="12"/>
      <c r="G43" s="20"/>
    </row>
    <row r="44" spans="2:7" x14ac:dyDescent="0.3">
      <c r="B44" s="39" t="s">
        <v>52</v>
      </c>
      <c r="C44" s="25" t="s">
        <v>124</v>
      </c>
      <c r="D44" s="29">
        <v>1</v>
      </c>
      <c r="E44" s="9" t="s">
        <v>126</v>
      </c>
      <c r="F44" s="12"/>
      <c r="G44" s="14">
        <f>D44*F44</f>
        <v>0</v>
      </c>
    </row>
    <row r="45" spans="2:7" x14ac:dyDescent="0.3">
      <c r="B45" s="39"/>
      <c r="C45" s="25"/>
      <c r="D45" s="29"/>
      <c r="E45" s="9"/>
      <c r="F45" s="12"/>
      <c r="G45" s="12"/>
    </row>
    <row r="46" spans="2:7" ht="26.4" x14ac:dyDescent="0.3">
      <c r="B46" s="11">
        <v>1.1100000000000001</v>
      </c>
      <c r="C46" s="25" t="s">
        <v>281</v>
      </c>
      <c r="D46" s="31"/>
      <c r="E46" s="15"/>
      <c r="F46" s="12"/>
      <c r="G46" s="12"/>
    </row>
    <row r="47" spans="2:7" ht="26.4" x14ac:dyDescent="0.3">
      <c r="B47" s="11"/>
      <c r="C47" s="13" t="s">
        <v>33</v>
      </c>
      <c r="D47" s="29">
        <v>4</v>
      </c>
      <c r="E47" s="9" t="s">
        <v>1</v>
      </c>
      <c r="F47" s="12"/>
      <c r="G47" s="14">
        <f>F47*D47</f>
        <v>0</v>
      </c>
    </row>
    <row r="48" spans="2:7" x14ac:dyDescent="0.3">
      <c r="B48" s="11"/>
      <c r="C48" s="13" t="s">
        <v>282</v>
      </c>
      <c r="D48" s="29">
        <v>20</v>
      </c>
      <c r="E48" s="9" t="s">
        <v>1</v>
      </c>
      <c r="F48" s="12"/>
      <c r="G48" s="14">
        <f>F48*D48</f>
        <v>0</v>
      </c>
    </row>
    <row r="49" spans="2:7" x14ac:dyDescent="0.3">
      <c r="B49" s="11"/>
      <c r="C49" s="13"/>
      <c r="D49" s="29"/>
      <c r="E49" s="9"/>
      <c r="F49" s="12"/>
      <c r="G49" s="12"/>
    </row>
    <row r="50" spans="2:7" ht="39.6" x14ac:dyDescent="0.3">
      <c r="B50" s="39" t="s">
        <v>53</v>
      </c>
      <c r="C50" s="25" t="s">
        <v>283</v>
      </c>
      <c r="D50" s="29">
        <v>2</v>
      </c>
      <c r="E50" s="9" t="s">
        <v>14</v>
      </c>
      <c r="F50" s="12"/>
      <c r="G50" s="14">
        <f>F50*D50</f>
        <v>0</v>
      </c>
    </row>
    <row r="51" spans="2:7" x14ac:dyDescent="0.3">
      <c r="B51" s="39"/>
      <c r="C51" s="25"/>
      <c r="D51" s="29"/>
      <c r="E51" s="9"/>
      <c r="F51" s="12"/>
      <c r="G51" s="12"/>
    </row>
    <row r="52" spans="2:7" ht="26.4" x14ac:dyDescent="0.3">
      <c r="B52" s="39" t="s">
        <v>140</v>
      </c>
      <c r="C52" s="25" t="s">
        <v>145</v>
      </c>
      <c r="D52" s="29">
        <v>1</v>
      </c>
      <c r="E52" s="9" t="s">
        <v>126</v>
      </c>
      <c r="F52" s="12"/>
      <c r="G52" s="14">
        <f>D52*F52</f>
        <v>0</v>
      </c>
    </row>
    <row r="53" spans="2:7" x14ac:dyDescent="0.3">
      <c r="B53" s="39"/>
      <c r="C53" s="25"/>
      <c r="D53" s="29"/>
      <c r="E53" s="9"/>
      <c r="F53" s="12"/>
      <c r="G53" s="12"/>
    </row>
    <row r="54" spans="2:7" ht="42" customHeight="1" x14ac:dyDescent="0.3">
      <c r="B54" s="39" t="s">
        <v>141</v>
      </c>
      <c r="C54" s="13" t="s">
        <v>284</v>
      </c>
      <c r="D54" s="29">
        <v>1</v>
      </c>
      <c r="E54" s="9" t="s">
        <v>14</v>
      </c>
      <c r="F54" s="12"/>
      <c r="G54" s="14">
        <f>F54*D54</f>
        <v>0</v>
      </c>
    </row>
    <row r="55" spans="2:7" x14ac:dyDescent="0.3">
      <c r="B55" s="39"/>
      <c r="C55" s="25"/>
      <c r="D55" s="29"/>
      <c r="E55" s="9"/>
      <c r="F55" s="12"/>
      <c r="G55" s="12"/>
    </row>
    <row r="56" spans="2:7" ht="39.6" x14ac:dyDescent="0.3">
      <c r="B56" s="39" t="s">
        <v>54</v>
      </c>
      <c r="C56" s="25" t="s">
        <v>188</v>
      </c>
      <c r="D56" s="31">
        <v>5</v>
      </c>
      <c r="E56" s="15" t="s">
        <v>15</v>
      </c>
      <c r="F56" s="14">
        <f>D56/100*SUM(G22:G52)</f>
        <v>0</v>
      </c>
      <c r="G56" s="14">
        <f>F56</f>
        <v>0</v>
      </c>
    </row>
    <row r="57" spans="2:7" ht="13.8" thickBot="1" x14ac:dyDescent="0.35">
      <c r="B57" s="52"/>
      <c r="C57" s="16"/>
      <c r="D57" s="53"/>
      <c r="E57" s="17"/>
      <c r="F57" s="18"/>
      <c r="G57" s="18"/>
    </row>
    <row r="58" spans="2:7" ht="13.8" thickTop="1" x14ac:dyDescent="0.3">
      <c r="B58" s="15"/>
      <c r="C58" s="44"/>
      <c r="D58" s="41"/>
      <c r="E58" s="41"/>
    </row>
    <row r="59" spans="2:7" x14ac:dyDescent="0.3">
      <c r="C59" s="54" t="str">
        <f>CONCATENATE("SKUPAJ ",C20)</f>
        <v>SKUPAJ PREDDELA</v>
      </c>
      <c r="D59" s="43"/>
      <c r="E59" s="41"/>
      <c r="F59" s="47"/>
      <c r="G59" s="19">
        <f>SUM(G22:G56)</f>
        <v>0</v>
      </c>
    </row>
    <row r="60" spans="2:7" x14ac:dyDescent="0.3">
      <c r="C60" s="42"/>
      <c r="D60" s="43"/>
      <c r="E60" s="41"/>
      <c r="F60" s="47"/>
      <c r="G60" s="47"/>
    </row>
    <row r="61" spans="2:7" x14ac:dyDescent="0.3">
      <c r="B61" s="36" t="s">
        <v>21</v>
      </c>
      <c r="C61" s="82" t="s">
        <v>29</v>
      </c>
      <c r="D61" s="83"/>
      <c r="E61" s="83"/>
      <c r="F61" s="83"/>
      <c r="G61" s="83"/>
    </row>
    <row r="62" spans="2:7" x14ac:dyDescent="0.3">
      <c r="B62" s="50" t="s">
        <v>24</v>
      </c>
      <c r="C62" s="51" t="s">
        <v>9</v>
      </c>
      <c r="D62" s="31" t="s">
        <v>10</v>
      </c>
      <c r="E62" s="15" t="s">
        <v>11</v>
      </c>
      <c r="F62" s="12" t="s">
        <v>25</v>
      </c>
      <c r="G62" s="12" t="s">
        <v>12</v>
      </c>
    </row>
    <row r="63" spans="2:7" ht="26.4" x14ac:dyDescent="0.3">
      <c r="B63" s="39" t="s">
        <v>55</v>
      </c>
      <c r="C63" s="25" t="s">
        <v>314</v>
      </c>
      <c r="D63" s="29">
        <v>137</v>
      </c>
      <c r="E63" s="9" t="s">
        <v>111</v>
      </c>
      <c r="F63" s="12"/>
      <c r="G63" s="14">
        <f>F63*D63</f>
        <v>0</v>
      </c>
    </row>
    <row r="64" spans="2:7" x14ac:dyDescent="0.3">
      <c r="B64" s="39"/>
      <c r="C64" s="25"/>
      <c r="D64" s="29"/>
      <c r="E64" s="9"/>
      <c r="F64" s="12"/>
      <c r="G64" s="20"/>
    </row>
    <row r="65" spans="2:11" ht="26.4" x14ac:dyDescent="0.3">
      <c r="B65" s="39" t="s">
        <v>56</v>
      </c>
      <c r="C65" s="25" t="s">
        <v>317</v>
      </c>
      <c r="D65" s="29">
        <v>262</v>
      </c>
      <c r="E65" s="9" t="s">
        <v>111</v>
      </c>
      <c r="F65" s="12"/>
      <c r="G65" s="14">
        <f>F65*D65</f>
        <v>0</v>
      </c>
    </row>
    <row r="66" spans="2:11" x14ac:dyDescent="0.3">
      <c r="B66" s="39"/>
      <c r="C66" s="25"/>
      <c r="D66" s="29"/>
      <c r="E66" s="9"/>
      <c r="F66" s="12"/>
      <c r="G66" s="20"/>
    </row>
    <row r="67" spans="2:11" ht="14.4" x14ac:dyDescent="0.3">
      <c r="B67" s="39" t="s">
        <v>57</v>
      </c>
      <c r="C67" s="25" t="s">
        <v>154</v>
      </c>
      <c r="D67" s="29">
        <v>137</v>
      </c>
      <c r="E67" s="9" t="s">
        <v>110</v>
      </c>
      <c r="F67" s="12"/>
      <c r="G67" s="14">
        <f>F67*D67</f>
        <v>0</v>
      </c>
    </row>
    <row r="68" spans="2:11" x14ac:dyDescent="0.3">
      <c r="B68" s="39"/>
      <c r="C68" s="25"/>
      <c r="D68" s="29"/>
      <c r="E68" s="9"/>
      <c r="F68" s="12"/>
      <c r="G68" s="20"/>
    </row>
    <row r="69" spans="2:11" ht="14.4" x14ac:dyDescent="0.3">
      <c r="B69" s="39" t="s">
        <v>58</v>
      </c>
      <c r="C69" s="25" t="s">
        <v>125</v>
      </c>
      <c r="D69" s="29">
        <v>282</v>
      </c>
      <c r="E69" s="9" t="s">
        <v>110</v>
      </c>
      <c r="F69" s="12"/>
      <c r="G69" s="14">
        <f>F69*D69</f>
        <v>0</v>
      </c>
    </row>
    <row r="70" spans="2:11" x14ac:dyDescent="0.3">
      <c r="B70" s="39"/>
      <c r="C70" s="25"/>
      <c r="D70" s="29"/>
      <c r="E70" s="9"/>
      <c r="F70" s="12"/>
      <c r="G70" s="20"/>
    </row>
    <row r="71" spans="2:11" ht="26.4" x14ac:dyDescent="0.3">
      <c r="B71" s="39" t="s">
        <v>59</v>
      </c>
      <c r="C71" s="25" t="s">
        <v>285</v>
      </c>
      <c r="D71" s="29">
        <v>282</v>
      </c>
      <c r="E71" s="9" t="s">
        <v>110</v>
      </c>
      <c r="F71" s="12"/>
      <c r="G71" s="14">
        <f>F71*D71</f>
        <v>0</v>
      </c>
      <c r="K71" s="48"/>
    </row>
    <row r="72" spans="2:11" x14ac:dyDescent="0.3">
      <c r="B72" s="39"/>
      <c r="C72" s="25"/>
      <c r="D72" s="29"/>
      <c r="E72" s="9"/>
      <c r="F72" s="12"/>
      <c r="G72" s="20"/>
    </row>
    <row r="73" spans="2:11" ht="14.4" x14ac:dyDescent="0.3">
      <c r="B73" s="39" t="s">
        <v>60</v>
      </c>
      <c r="C73" s="25" t="s">
        <v>318</v>
      </c>
      <c r="D73" s="29">
        <v>262</v>
      </c>
      <c r="E73" s="9" t="s">
        <v>111</v>
      </c>
      <c r="F73" s="12"/>
      <c r="G73" s="14">
        <f>F73*D73</f>
        <v>0</v>
      </c>
    </row>
    <row r="74" spans="2:11" x14ac:dyDescent="0.3">
      <c r="B74" s="39"/>
      <c r="C74" s="25"/>
      <c r="D74" s="29"/>
      <c r="E74" s="9"/>
      <c r="F74" s="12"/>
      <c r="G74" s="12"/>
    </row>
    <row r="75" spans="2:11" ht="52.8" x14ac:dyDescent="0.3">
      <c r="B75" s="39" t="s">
        <v>61</v>
      </c>
      <c r="C75" s="25" t="s">
        <v>320</v>
      </c>
      <c r="D75" s="29">
        <v>576</v>
      </c>
      <c r="E75" s="9" t="s">
        <v>111</v>
      </c>
      <c r="F75" s="12"/>
      <c r="G75" s="14">
        <f>F75*D75</f>
        <v>0</v>
      </c>
    </row>
    <row r="76" spans="2:11" x14ac:dyDescent="0.3">
      <c r="B76" s="39"/>
      <c r="C76" s="25"/>
      <c r="D76" s="29"/>
      <c r="E76" s="9"/>
      <c r="F76" s="12"/>
      <c r="G76" s="12"/>
    </row>
    <row r="77" spans="2:11" ht="66" x14ac:dyDescent="0.3">
      <c r="B77" s="39" t="s">
        <v>62</v>
      </c>
      <c r="C77" s="25" t="s">
        <v>315</v>
      </c>
      <c r="D77" s="29">
        <v>1314</v>
      </c>
      <c r="E77" s="9" t="s">
        <v>111</v>
      </c>
      <c r="F77" s="12"/>
      <c r="G77" s="14">
        <f>F77*D77</f>
        <v>0</v>
      </c>
    </row>
    <row r="78" spans="2:11" x14ac:dyDescent="0.3">
      <c r="B78" s="11"/>
      <c r="C78" s="25"/>
      <c r="D78" s="29"/>
      <c r="E78" s="9"/>
      <c r="F78" s="12"/>
      <c r="G78" s="20"/>
    </row>
    <row r="79" spans="2:11" ht="66" x14ac:dyDescent="0.3">
      <c r="B79" s="39" t="s">
        <v>63</v>
      </c>
      <c r="C79" s="25" t="s">
        <v>316</v>
      </c>
      <c r="D79" s="29">
        <v>150</v>
      </c>
      <c r="E79" s="9" t="s">
        <v>111</v>
      </c>
      <c r="F79" s="12"/>
      <c r="G79" s="14">
        <f>F79*D79</f>
        <v>0</v>
      </c>
    </row>
    <row r="80" spans="2:11" x14ac:dyDescent="0.3">
      <c r="B80" s="11"/>
      <c r="C80" s="25"/>
      <c r="D80" s="29"/>
      <c r="E80" s="9"/>
      <c r="F80" s="12"/>
      <c r="G80" s="12"/>
    </row>
    <row r="81" spans="2:7" ht="52.8" x14ac:dyDescent="0.3">
      <c r="B81" s="39" t="s">
        <v>64</v>
      </c>
      <c r="C81" s="25" t="s">
        <v>167</v>
      </c>
      <c r="D81" s="29">
        <v>70.25</v>
      </c>
      <c r="E81" s="9" t="s">
        <v>111</v>
      </c>
      <c r="F81" s="12"/>
      <c r="G81" s="14">
        <f>F81*D81</f>
        <v>0</v>
      </c>
    </row>
    <row r="82" spans="2:7" x14ac:dyDescent="0.3">
      <c r="B82" s="39"/>
      <c r="C82" s="25"/>
      <c r="D82" s="29"/>
      <c r="E82" s="9"/>
      <c r="F82" s="12"/>
      <c r="G82" s="12"/>
    </row>
    <row r="83" spans="2:7" ht="26.4" x14ac:dyDescent="0.3">
      <c r="B83" s="39" t="s">
        <v>99</v>
      </c>
      <c r="C83" s="25" t="s">
        <v>286</v>
      </c>
      <c r="D83" s="29">
        <v>600</v>
      </c>
      <c r="E83" s="9" t="s">
        <v>110</v>
      </c>
      <c r="F83" s="12"/>
      <c r="G83" s="14">
        <f>F83*D83</f>
        <v>0</v>
      </c>
    </row>
    <row r="84" spans="2:7" x14ac:dyDescent="0.3">
      <c r="B84" s="39"/>
      <c r="C84" s="25"/>
      <c r="D84" s="29"/>
      <c r="E84" s="9"/>
      <c r="F84" s="12"/>
      <c r="G84" s="12"/>
    </row>
    <row r="85" spans="2:7" ht="26.4" x14ac:dyDescent="0.3">
      <c r="B85" s="39" t="s">
        <v>100</v>
      </c>
      <c r="C85" s="25" t="s">
        <v>3</v>
      </c>
      <c r="D85" s="29">
        <v>882</v>
      </c>
      <c r="E85" s="9" t="s">
        <v>110</v>
      </c>
      <c r="F85" s="12"/>
      <c r="G85" s="14">
        <f>F85*D85</f>
        <v>0</v>
      </c>
    </row>
    <row r="86" spans="2:7" x14ac:dyDescent="0.3">
      <c r="B86" s="39"/>
      <c r="C86" s="25"/>
      <c r="D86" s="29"/>
      <c r="E86" s="9"/>
      <c r="F86" s="12"/>
      <c r="G86" s="12"/>
    </row>
    <row r="87" spans="2:7" ht="52.8" x14ac:dyDescent="0.3">
      <c r="B87" s="39" t="s">
        <v>101</v>
      </c>
      <c r="C87" s="25" t="s">
        <v>169</v>
      </c>
      <c r="D87" s="29">
        <v>104</v>
      </c>
      <c r="E87" s="9" t="s">
        <v>111</v>
      </c>
      <c r="F87" s="12"/>
      <c r="G87" s="58">
        <f>F87*D87</f>
        <v>0</v>
      </c>
    </row>
    <row r="88" spans="2:7" x14ac:dyDescent="0.3">
      <c r="B88" s="11"/>
      <c r="C88" s="25"/>
      <c r="D88" s="29"/>
      <c r="E88" s="9"/>
      <c r="F88" s="12"/>
      <c r="G88" s="12"/>
    </row>
    <row r="89" spans="2:7" ht="58.5" customHeight="1" x14ac:dyDescent="0.3">
      <c r="B89" s="39" t="s">
        <v>102</v>
      </c>
      <c r="C89" s="25" t="s">
        <v>4</v>
      </c>
      <c r="D89" s="29">
        <v>788.5</v>
      </c>
      <c r="E89" s="9" t="s">
        <v>111</v>
      </c>
      <c r="F89" s="12"/>
      <c r="G89" s="14">
        <f>F89*D89</f>
        <v>0</v>
      </c>
    </row>
    <row r="90" spans="2:7" x14ac:dyDescent="0.3">
      <c r="B90" s="11"/>
      <c r="C90" s="25"/>
      <c r="D90" s="29"/>
      <c r="E90" s="9"/>
      <c r="F90" s="10"/>
      <c r="G90" s="10"/>
    </row>
    <row r="91" spans="2:7" ht="26.4" x14ac:dyDescent="0.3">
      <c r="B91" s="39" t="s">
        <v>103</v>
      </c>
      <c r="C91" s="25" t="s">
        <v>114</v>
      </c>
      <c r="D91" s="29">
        <v>247</v>
      </c>
      <c r="E91" s="9" t="s">
        <v>111</v>
      </c>
      <c r="F91" s="12"/>
      <c r="G91" s="14">
        <f>F91*D91</f>
        <v>0</v>
      </c>
    </row>
    <row r="92" spans="2:7" x14ac:dyDescent="0.3">
      <c r="B92" s="11"/>
      <c r="C92" s="25"/>
      <c r="D92" s="29"/>
      <c r="E92" s="9"/>
      <c r="F92" s="10"/>
      <c r="G92" s="10"/>
    </row>
    <row r="93" spans="2:7" ht="26.4" x14ac:dyDescent="0.3">
      <c r="B93" s="39" t="s">
        <v>104</v>
      </c>
      <c r="C93" s="25" t="s">
        <v>319</v>
      </c>
      <c r="D93" s="29">
        <v>576</v>
      </c>
      <c r="E93" s="9" t="s">
        <v>111</v>
      </c>
      <c r="F93" s="12"/>
      <c r="G93" s="14">
        <f>F93*D93</f>
        <v>0</v>
      </c>
    </row>
    <row r="94" spans="2:7" x14ac:dyDescent="0.3">
      <c r="B94" s="11"/>
      <c r="C94" s="25"/>
      <c r="D94" s="29"/>
      <c r="E94" s="9"/>
      <c r="F94" s="12"/>
      <c r="G94" s="12"/>
    </row>
    <row r="95" spans="2:7" ht="14.4" x14ac:dyDescent="0.3">
      <c r="B95" s="39" t="s">
        <v>105</v>
      </c>
      <c r="C95" s="25" t="s">
        <v>109</v>
      </c>
      <c r="D95" s="29">
        <v>500</v>
      </c>
      <c r="E95" s="21" t="s">
        <v>110</v>
      </c>
      <c r="F95" s="12"/>
      <c r="G95" s="14">
        <f>F95*D95</f>
        <v>0</v>
      </c>
    </row>
    <row r="96" spans="2:7" x14ac:dyDescent="0.3">
      <c r="B96" s="39"/>
      <c r="C96" s="25"/>
      <c r="D96" s="29"/>
      <c r="E96" s="21"/>
      <c r="F96" s="12"/>
      <c r="G96" s="12"/>
    </row>
    <row r="97" spans="2:7" ht="26.4" x14ac:dyDescent="0.3">
      <c r="B97" s="39" t="s">
        <v>127</v>
      </c>
      <c r="C97" s="25" t="s">
        <v>38</v>
      </c>
      <c r="D97" s="29">
        <v>125</v>
      </c>
      <c r="E97" s="21" t="s">
        <v>111</v>
      </c>
      <c r="F97" s="12"/>
      <c r="G97" s="14">
        <f>F97*D97</f>
        <v>0</v>
      </c>
    </row>
    <row r="98" spans="2:7" x14ac:dyDescent="0.3">
      <c r="B98" s="39"/>
      <c r="C98" s="25"/>
      <c r="D98" s="29"/>
      <c r="E98" s="9"/>
      <c r="F98" s="12"/>
      <c r="G98" s="12"/>
    </row>
    <row r="99" spans="2:7" ht="14.4" x14ac:dyDescent="0.3">
      <c r="B99" s="39" t="s">
        <v>128</v>
      </c>
      <c r="C99" s="25" t="s">
        <v>118</v>
      </c>
      <c r="D99" s="29">
        <v>403</v>
      </c>
      <c r="E99" s="21" t="s">
        <v>110</v>
      </c>
      <c r="F99" s="12"/>
      <c r="G99" s="14">
        <f>F99*D99</f>
        <v>0</v>
      </c>
    </row>
    <row r="100" spans="2:7" x14ac:dyDescent="0.3">
      <c r="B100" s="39"/>
      <c r="C100" s="25"/>
      <c r="D100" s="29"/>
      <c r="E100" s="9"/>
      <c r="F100" s="12"/>
      <c r="G100" s="12"/>
    </row>
    <row r="101" spans="2:7" ht="39.6" x14ac:dyDescent="0.3">
      <c r="B101" s="39" t="s">
        <v>142</v>
      </c>
      <c r="C101" s="25" t="s">
        <v>188</v>
      </c>
      <c r="D101" s="31">
        <v>5</v>
      </c>
      <c r="E101" s="15" t="s">
        <v>15</v>
      </c>
      <c r="F101" s="14">
        <f>D101/100*SUM(G63:G99)</f>
        <v>0</v>
      </c>
      <c r="G101" s="14">
        <f>F101</f>
        <v>0</v>
      </c>
    </row>
    <row r="102" spans="2:7" ht="13.8" thickBot="1" x14ac:dyDescent="0.35">
      <c r="B102" s="52"/>
      <c r="C102" s="16"/>
      <c r="D102" s="53"/>
      <c r="E102" s="17"/>
      <c r="F102" s="18"/>
      <c r="G102" s="18"/>
    </row>
    <row r="103" spans="2:7" ht="13.8" thickTop="1" x14ac:dyDescent="0.3">
      <c r="B103" s="15"/>
      <c r="C103" s="44"/>
      <c r="D103" s="41"/>
      <c r="E103" s="41"/>
    </row>
    <row r="104" spans="2:7" x14ac:dyDescent="0.3">
      <c r="C104" s="54" t="str">
        <f>CONCATENATE("SKUPAJ ",C61)</f>
        <v>SKUPAJ ZEMELJSKA DELA</v>
      </c>
      <c r="D104" s="43"/>
      <c r="E104" s="41"/>
      <c r="F104" s="47"/>
      <c r="G104" s="19">
        <f>SUM(G63:G101)</f>
        <v>0</v>
      </c>
    </row>
    <row r="105" spans="2:7" x14ac:dyDescent="0.3">
      <c r="C105" s="46"/>
      <c r="D105" s="43"/>
      <c r="E105" s="41"/>
      <c r="F105" s="47"/>
      <c r="G105" s="47"/>
    </row>
    <row r="106" spans="2:7" x14ac:dyDescent="0.3">
      <c r="B106" s="36" t="s">
        <v>22</v>
      </c>
      <c r="C106" s="82" t="s">
        <v>122</v>
      </c>
      <c r="D106" s="83"/>
      <c r="E106" s="83"/>
      <c r="F106" s="83"/>
      <c r="G106" s="83"/>
    </row>
    <row r="107" spans="2:7" x14ac:dyDescent="0.3">
      <c r="B107" s="50" t="s">
        <v>24</v>
      </c>
      <c r="C107" s="51" t="s">
        <v>9</v>
      </c>
      <c r="D107" s="31" t="s">
        <v>10</v>
      </c>
      <c r="E107" s="15" t="s">
        <v>11</v>
      </c>
      <c r="F107" s="12" t="s">
        <v>25</v>
      </c>
      <c r="G107" s="12" t="s">
        <v>12</v>
      </c>
    </row>
    <row r="108" spans="2:7" ht="27.6" x14ac:dyDescent="0.3">
      <c r="B108" s="39" t="s">
        <v>65</v>
      </c>
      <c r="C108" s="25" t="s">
        <v>180</v>
      </c>
      <c r="D108" s="29">
        <v>10</v>
      </c>
      <c r="E108" s="9" t="s">
        <v>14</v>
      </c>
      <c r="F108" s="12"/>
      <c r="G108" s="14">
        <f>F108*D108</f>
        <v>0</v>
      </c>
    </row>
    <row r="109" spans="2:7" x14ac:dyDescent="0.3">
      <c r="B109" s="59"/>
      <c r="C109" s="25"/>
      <c r="D109" s="29"/>
      <c r="E109" s="9"/>
      <c r="F109" s="12"/>
      <c r="G109" s="12"/>
    </row>
    <row r="110" spans="2:7" ht="26.4" x14ac:dyDescent="0.3">
      <c r="B110" s="39" t="s">
        <v>66</v>
      </c>
      <c r="C110" s="25" t="s">
        <v>181</v>
      </c>
      <c r="D110" s="29">
        <v>1</v>
      </c>
      <c r="E110" s="9" t="s">
        <v>14</v>
      </c>
      <c r="F110" s="12"/>
      <c r="G110" s="14">
        <f>F110*D110</f>
        <v>0</v>
      </c>
    </row>
    <row r="111" spans="2:7" x14ac:dyDescent="0.3">
      <c r="B111" s="59"/>
      <c r="C111" s="25"/>
      <c r="D111" s="29"/>
      <c r="E111" s="9"/>
      <c r="F111" s="12"/>
      <c r="G111" s="12"/>
    </row>
    <row r="112" spans="2:7" ht="26.4" x14ac:dyDescent="0.3">
      <c r="B112" s="39" t="s">
        <v>67</v>
      </c>
      <c r="C112" s="25" t="s">
        <v>182</v>
      </c>
      <c r="D112" s="29">
        <v>1</v>
      </c>
      <c r="E112" s="9" t="s">
        <v>14</v>
      </c>
      <c r="F112" s="12"/>
      <c r="G112" s="14">
        <f>F112*D112</f>
        <v>0</v>
      </c>
    </row>
    <row r="113" spans="2:7" x14ac:dyDescent="0.3">
      <c r="B113" s="39"/>
      <c r="C113" s="25"/>
      <c r="D113" s="29"/>
      <c r="E113" s="9"/>
      <c r="F113" s="12"/>
      <c r="G113" s="12"/>
    </row>
    <row r="114" spans="2:7" ht="39.6" x14ac:dyDescent="0.3">
      <c r="B114" s="39" t="s">
        <v>68</v>
      </c>
      <c r="C114" s="25" t="s">
        <v>287</v>
      </c>
      <c r="D114" s="29">
        <v>1</v>
      </c>
      <c r="E114" s="9" t="s">
        <v>14</v>
      </c>
      <c r="F114" s="12"/>
      <c r="G114" s="14">
        <f>F114*D114</f>
        <v>0</v>
      </c>
    </row>
    <row r="115" spans="2:7" x14ac:dyDescent="0.3">
      <c r="B115" s="59"/>
      <c r="C115" s="25"/>
      <c r="D115" s="29"/>
      <c r="E115" s="9"/>
      <c r="F115" s="12"/>
      <c r="G115" s="12"/>
    </row>
    <row r="116" spans="2:7" ht="26.4" x14ac:dyDescent="0.3">
      <c r="B116" s="39" t="s">
        <v>69</v>
      </c>
      <c r="C116" s="25" t="s">
        <v>183</v>
      </c>
      <c r="D116" s="29">
        <v>3</v>
      </c>
      <c r="E116" s="9" t="s">
        <v>14</v>
      </c>
      <c r="F116" s="12"/>
      <c r="G116" s="14">
        <f>F116*D116</f>
        <v>0</v>
      </c>
    </row>
    <row r="117" spans="2:7" x14ac:dyDescent="0.3">
      <c r="B117" s="50"/>
      <c r="C117" s="51"/>
      <c r="D117" s="31"/>
      <c r="E117" s="15"/>
      <c r="F117" s="12"/>
      <c r="G117" s="12"/>
    </row>
    <row r="118" spans="2:7" ht="66" x14ac:dyDescent="0.3">
      <c r="B118" s="39" t="s">
        <v>70</v>
      </c>
      <c r="C118" s="25" t="s">
        <v>170</v>
      </c>
      <c r="D118" s="29"/>
      <c r="E118" s="9"/>
      <c r="F118" s="10"/>
      <c r="G118" s="10"/>
    </row>
    <row r="119" spans="2:7" x14ac:dyDescent="0.3">
      <c r="B119" s="11"/>
      <c r="C119" s="13" t="s">
        <v>176</v>
      </c>
      <c r="D119" s="29">
        <v>9</v>
      </c>
      <c r="E119" s="9" t="s">
        <v>14</v>
      </c>
      <c r="F119" s="12"/>
      <c r="G119" s="14">
        <f>F119*D119</f>
        <v>0</v>
      </c>
    </row>
    <row r="120" spans="2:7" x14ac:dyDescent="0.3">
      <c r="B120" s="11"/>
      <c r="C120" s="13" t="s">
        <v>175</v>
      </c>
      <c r="D120" s="29">
        <v>1</v>
      </c>
      <c r="E120" s="9" t="s">
        <v>14</v>
      </c>
      <c r="F120" s="12"/>
      <c r="G120" s="14">
        <f>F120*D120</f>
        <v>0</v>
      </c>
    </row>
    <row r="121" spans="2:7" x14ac:dyDescent="0.3">
      <c r="B121" s="11"/>
      <c r="C121" s="13" t="s">
        <v>288</v>
      </c>
      <c r="D121" s="29">
        <v>1</v>
      </c>
      <c r="E121" s="9" t="s">
        <v>14</v>
      </c>
      <c r="F121" s="12"/>
      <c r="G121" s="14">
        <f t="shared" ref="G121" si="0">F121*D121</f>
        <v>0</v>
      </c>
    </row>
    <row r="122" spans="2:7" x14ac:dyDescent="0.3">
      <c r="B122" s="11"/>
      <c r="C122" s="13"/>
      <c r="D122" s="29"/>
      <c r="E122" s="9"/>
      <c r="F122" s="12"/>
      <c r="G122" s="12"/>
    </row>
    <row r="123" spans="2:7" ht="66" x14ac:dyDescent="0.3">
      <c r="B123" s="39" t="s">
        <v>71</v>
      </c>
      <c r="C123" s="25" t="s">
        <v>171</v>
      </c>
      <c r="D123" s="29"/>
      <c r="E123" s="9"/>
      <c r="F123" s="10"/>
      <c r="G123" s="10"/>
    </row>
    <row r="124" spans="2:7" x14ac:dyDescent="0.3">
      <c r="B124" s="39"/>
      <c r="C124" s="13" t="s">
        <v>176</v>
      </c>
      <c r="D124" s="29">
        <v>4</v>
      </c>
      <c r="E124" s="9" t="s">
        <v>14</v>
      </c>
      <c r="F124" s="12"/>
      <c r="G124" s="14">
        <f>F124*D124</f>
        <v>0</v>
      </c>
    </row>
    <row r="125" spans="2:7" x14ac:dyDescent="0.3">
      <c r="B125" s="11"/>
      <c r="C125" s="13" t="s">
        <v>175</v>
      </c>
      <c r="D125" s="29">
        <v>1</v>
      </c>
      <c r="E125" s="9" t="s">
        <v>14</v>
      </c>
      <c r="F125" s="12"/>
      <c r="G125" s="14">
        <f>F125*D125</f>
        <v>0</v>
      </c>
    </row>
    <row r="126" spans="2:7" x14ac:dyDescent="0.3">
      <c r="B126" s="11"/>
      <c r="C126" s="13" t="s">
        <v>177</v>
      </c>
      <c r="D126" s="29">
        <v>1</v>
      </c>
      <c r="E126" s="9" t="s">
        <v>14</v>
      </c>
      <c r="F126" s="12"/>
      <c r="G126" s="14">
        <f>F126*D126</f>
        <v>0</v>
      </c>
    </row>
    <row r="127" spans="2:7" x14ac:dyDescent="0.3">
      <c r="B127" s="11"/>
      <c r="C127" s="13"/>
      <c r="D127" s="29"/>
      <c r="E127" s="9"/>
      <c r="F127" s="12"/>
      <c r="G127" s="12"/>
    </row>
    <row r="128" spans="2:7" ht="66" x14ac:dyDescent="0.3">
      <c r="B128" s="39" t="s">
        <v>72</v>
      </c>
      <c r="C128" s="25" t="s">
        <v>172</v>
      </c>
      <c r="D128" s="29"/>
      <c r="E128" s="9"/>
      <c r="F128" s="10"/>
      <c r="G128" s="10"/>
    </row>
    <row r="129" spans="2:7" x14ac:dyDescent="0.3">
      <c r="B129" s="39"/>
      <c r="C129" s="13" t="s">
        <v>174</v>
      </c>
      <c r="D129" s="29">
        <v>2</v>
      </c>
      <c r="E129" s="9" t="s">
        <v>14</v>
      </c>
      <c r="F129" s="12"/>
      <c r="G129" s="14">
        <f t="shared" ref="G129" si="1">F129*D129</f>
        <v>0</v>
      </c>
    </row>
    <row r="130" spans="2:7" x14ac:dyDescent="0.3">
      <c r="B130" s="39"/>
      <c r="C130" s="13" t="s">
        <v>290</v>
      </c>
      <c r="D130" s="29">
        <v>1</v>
      </c>
      <c r="E130" s="9" t="s">
        <v>14</v>
      </c>
      <c r="F130" s="12"/>
      <c r="G130" s="14">
        <f t="shared" ref="G130" si="2">F130*D130</f>
        <v>0</v>
      </c>
    </row>
    <row r="131" spans="2:7" x14ac:dyDescent="0.3">
      <c r="B131" s="39"/>
      <c r="C131" s="13"/>
      <c r="D131" s="29"/>
      <c r="E131" s="9"/>
      <c r="F131" s="12"/>
      <c r="G131" s="12"/>
    </row>
    <row r="132" spans="2:7" ht="66" x14ac:dyDescent="0.3">
      <c r="B132" s="39" t="s">
        <v>73</v>
      </c>
      <c r="C132" s="25" t="s">
        <v>173</v>
      </c>
      <c r="D132" s="29"/>
      <c r="E132" s="9"/>
      <c r="F132" s="10"/>
      <c r="G132" s="10"/>
    </row>
    <row r="133" spans="2:7" x14ac:dyDescent="0.3">
      <c r="B133" s="41"/>
      <c r="C133" s="13" t="s">
        <v>289</v>
      </c>
      <c r="D133" s="29">
        <v>1</v>
      </c>
      <c r="E133" s="9" t="s">
        <v>14</v>
      </c>
      <c r="F133" s="12"/>
      <c r="G133" s="14">
        <f t="shared" ref="G133" si="3">F133*D133</f>
        <v>0</v>
      </c>
    </row>
    <row r="134" spans="2:7" x14ac:dyDescent="0.3">
      <c r="B134" s="41"/>
      <c r="C134" s="13"/>
      <c r="D134" s="29"/>
      <c r="E134" s="9"/>
      <c r="F134" s="12"/>
      <c r="G134" s="12"/>
    </row>
    <row r="135" spans="2:7" ht="66" x14ac:dyDescent="0.3">
      <c r="B135" s="39" t="s">
        <v>74</v>
      </c>
      <c r="C135" s="25" t="s">
        <v>291</v>
      </c>
      <c r="D135" s="29"/>
      <c r="E135" s="9"/>
      <c r="F135" s="10"/>
      <c r="G135" s="10"/>
    </row>
    <row r="136" spans="2:7" x14ac:dyDescent="0.3">
      <c r="B136" s="39"/>
      <c r="C136" s="13" t="s">
        <v>178</v>
      </c>
      <c r="D136" s="29">
        <v>1</v>
      </c>
      <c r="E136" s="9" t="s">
        <v>14</v>
      </c>
      <c r="F136" s="12"/>
      <c r="G136" s="14">
        <f t="shared" ref="G136" si="4">F136*D136</f>
        <v>0</v>
      </c>
    </row>
    <row r="137" spans="2:7" x14ac:dyDescent="0.3">
      <c r="B137" s="39"/>
      <c r="C137" s="13"/>
      <c r="D137" s="29"/>
      <c r="E137" s="9"/>
      <c r="F137" s="12"/>
      <c r="G137" s="12"/>
    </row>
    <row r="138" spans="2:7" ht="39.6" x14ac:dyDescent="0.3">
      <c r="B138" s="39" t="s">
        <v>129</v>
      </c>
      <c r="C138" s="22" t="s">
        <v>32</v>
      </c>
      <c r="D138" s="29">
        <v>10</v>
      </c>
      <c r="E138" s="9" t="s">
        <v>14</v>
      </c>
      <c r="F138" s="12"/>
      <c r="G138" s="14">
        <f t="shared" ref="G138" si="5">F138*D138</f>
        <v>0</v>
      </c>
    </row>
    <row r="139" spans="2:7" x14ac:dyDescent="0.3">
      <c r="B139" s="39"/>
      <c r="C139" s="22"/>
      <c r="D139" s="29"/>
      <c r="E139" s="9"/>
      <c r="F139" s="12"/>
      <c r="G139" s="12"/>
    </row>
    <row r="140" spans="2:7" ht="66" x14ac:dyDescent="0.3">
      <c r="B140" s="39" t="s">
        <v>130</v>
      </c>
      <c r="C140" s="25" t="s">
        <v>321</v>
      </c>
      <c r="D140" s="29">
        <v>4.1399999999999997</v>
      </c>
      <c r="E140" s="9" t="s">
        <v>13</v>
      </c>
      <c r="F140" s="12"/>
      <c r="G140" s="14">
        <f t="shared" ref="G140" si="6">F140*D140</f>
        <v>0</v>
      </c>
    </row>
    <row r="141" spans="2:7" x14ac:dyDescent="0.3">
      <c r="B141" s="39"/>
      <c r="C141" s="22"/>
      <c r="D141" s="29"/>
      <c r="E141" s="9"/>
      <c r="F141" s="12"/>
      <c r="G141" s="12"/>
    </row>
    <row r="142" spans="2:7" ht="66" x14ac:dyDescent="0.3">
      <c r="B142" s="39" t="s">
        <v>131</v>
      </c>
      <c r="C142" s="25" t="s">
        <v>322</v>
      </c>
      <c r="D142" s="29">
        <v>1</v>
      </c>
      <c r="E142" s="9" t="s">
        <v>14</v>
      </c>
      <c r="F142" s="12"/>
      <c r="G142" s="14">
        <f t="shared" ref="G142" si="7">F142*D142</f>
        <v>0</v>
      </c>
    </row>
    <row r="143" spans="2:7" x14ac:dyDescent="0.3">
      <c r="B143" s="39"/>
      <c r="C143" s="25"/>
      <c r="D143" s="29"/>
      <c r="E143" s="9"/>
      <c r="F143" s="12"/>
      <c r="G143" s="55"/>
    </row>
    <row r="144" spans="2:7" ht="80.400000000000006" x14ac:dyDescent="0.3">
      <c r="B144" s="39" t="s">
        <v>132</v>
      </c>
      <c r="C144" s="25" t="s">
        <v>323</v>
      </c>
      <c r="D144" s="29">
        <v>4.1399999999999997</v>
      </c>
      <c r="E144" s="9" t="s">
        <v>13</v>
      </c>
      <c r="F144" s="12"/>
      <c r="G144" s="14">
        <f t="shared" ref="G144" si="8">F144*D144</f>
        <v>0</v>
      </c>
    </row>
    <row r="145" spans="2:7" x14ac:dyDescent="0.3">
      <c r="B145" s="39"/>
      <c r="C145" s="13"/>
      <c r="D145" s="29"/>
      <c r="E145" s="9"/>
      <c r="F145" s="12"/>
      <c r="G145" s="12"/>
    </row>
    <row r="146" spans="2:7" ht="52.8" x14ac:dyDescent="0.3">
      <c r="B146" s="39" t="s">
        <v>133</v>
      </c>
      <c r="C146" s="13" t="s">
        <v>155</v>
      </c>
      <c r="D146" s="29">
        <v>63</v>
      </c>
      <c r="E146" s="9" t="s">
        <v>13</v>
      </c>
      <c r="F146" s="12"/>
      <c r="G146" s="14">
        <f t="shared" ref="G146" si="9">F146*D146</f>
        <v>0</v>
      </c>
    </row>
    <row r="147" spans="2:7" x14ac:dyDescent="0.3">
      <c r="B147" s="39"/>
      <c r="C147" s="13"/>
      <c r="D147" s="29"/>
      <c r="E147" s="9"/>
      <c r="F147" s="12"/>
      <c r="G147" s="12"/>
    </row>
    <row r="148" spans="2:7" ht="52.8" x14ac:dyDescent="0.3">
      <c r="B148" s="39" t="s">
        <v>179</v>
      </c>
      <c r="C148" s="13" t="s">
        <v>156</v>
      </c>
      <c r="D148" s="29">
        <v>51.09</v>
      </c>
      <c r="E148" s="9" t="s">
        <v>13</v>
      </c>
      <c r="F148" s="12"/>
      <c r="G148" s="14">
        <f t="shared" ref="G148" si="10">F148*D148</f>
        <v>0</v>
      </c>
    </row>
    <row r="149" spans="2:7" x14ac:dyDescent="0.3">
      <c r="B149" s="39"/>
      <c r="C149" s="25"/>
      <c r="D149" s="29"/>
      <c r="E149" s="9"/>
      <c r="F149" s="12"/>
      <c r="G149" s="10"/>
    </row>
    <row r="150" spans="2:7" ht="66" x14ac:dyDescent="0.3">
      <c r="B150" s="39" t="s">
        <v>134</v>
      </c>
      <c r="C150" s="25" t="s">
        <v>115</v>
      </c>
      <c r="D150" s="29">
        <v>3</v>
      </c>
      <c r="E150" s="9" t="s">
        <v>14</v>
      </c>
      <c r="F150" s="12"/>
      <c r="G150" s="14">
        <f t="shared" ref="G150" si="11">F150*D150</f>
        <v>0</v>
      </c>
    </row>
    <row r="151" spans="2:7" x14ac:dyDescent="0.3">
      <c r="B151" s="39"/>
      <c r="C151" s="25"/>
      <c r="D151" s="29"/>
      <c r="E151" s="9"/>
      <c r="F151" s="12"/>
      <c r="G151" s="12"/>
    </row>
    <row r="152" spans="2:7" ht="66" x14ac:dyDescent="0.3">
      <c r="B152" s="39" t="s">
        <v>135</v>
      </c>
      <c r="C152" s="25" t="s">
        <v>19</v>
      </c>
      <c r="D152" s="29">
        <v>19</v>
      </c>
      <c r="E152" s="9" t="s">
        <v>14</v>
      </c>
      <c r="F152" s="12"/>
      <c r="G152" s="14">
        <f t="shared" ref="G152" si="12">F152*D152</f>
        <v>0</v>
      </c>
    </row>
    <row r="153" spans="2:7" x14ac:dyDescent="0.3">
      <c r="B153" s="39"/>
      <c r="C153" s="25"/>
      <c r="D153" s="29"/>
      <c r="E153" s="9"/>
      <c r="F153" s="12"/>
      <c r="G153" s="12"/>
    </row>
    <row r="154" spans="2:7" ht="26.4" x14ac:dyDescent="0.3">
      <c r="B154" s="39" t="s">
        <v>136</v>
      </c>
      <c r="C154" s="25" t="s">
        <v>17</v>
      </c>
      <c r="D154" s="31">
        <v>10</v>
      </c>
      <c r="E154" s="15" t="s">
        <v>14</v>
      </c>
      <c r="F154" s="12"/>
      <c r="G154" s="14">
        <f t="shared" ref="G154" si="13">F154*D154</f>
        <v>0</v>
      </c>
    </row>
    <row r="155" spans="2:7" x14ac:dyDescent="0.3">
      <c r="B155" s="11"/>
      <c r="C155" s="25"/>
      <c r="D155" s="29"/>
      <c r="E155" s="9"/>
      <c r="F155" s="12"/>
      <c r="G155" s="12"/>
    </row>
    <row r="156" spans="2:7" ht="26.4" x14ac:dyDescent="0.3">
      <c r="B156" s="39" t="s">
        <v>137</v>
      </c>
      <c r="C156" s="25" t="s">
        <v>292</v>
      </c>
      <c r="D156" s="29">
        <v>1</v>
      </c>
      <c r="E156" s="9" t="s">
        <v>14</v>
      </c>
      <c r="F156" s="12"/>
      <c r="G156" s="14">
        <f t="shared" ref="G156" si="14">F156*D156</f>
        <v>0</v>
      </c>
    </row>
    <row r="157" spans="2:7" x14ac:dyDescent="0.3">
      <c r="B157" s="39"/>
      <c r="C157" s="25"/>
      <c r="D157" s="29"/>
      <c r="E157" s="9"/>
      <c r="F157" s="12"/>
      <c r="G157" s="12"/>
    </row>
    <row r="158" spans="2:7" ht="39.6" x14ac:dyDescent="0.3">
      <c r="B158" s="39" t="s">
        <v>184</v>
      </c>
      <c r="C158" s="25" t="s">
        <v>157</v>
      </c>
      <c r="D158" s="29">
        <v>3</v>
      </c>
      <c r="E158" s="9" t="s">
        <v>14</v>
      </c>
      <c r="F158" s="12"/>
      <c r="G158" s="14">
        <f t="shared" ref="G158" si="15">F158*D158</f>
        <v>0</v>
      </c>
    </row>
    <row r="159" spans="2:7" x14ac:dyDescent="0.3">
      <c r="B159" s="39"/>
      <c r="C159" s="25"/>
      <c r="D159" s="29"/>
      <c r="E159" s="9"/>
      <c r="F159" s="12"/>
      <c r="G159" s="12"/>
    </row>
    <row r="160" spans="2:7" x14ac:dyDescent="0.3">
      <c r="B160" s="39" t="s">
        <v>185</v>
      </c>
      <c r="C160" s="25" t="s">
        <v>187</v>
      </c>
      <c r="D160" s="29">
        <v>5</v>
      </c>
      <c r="E160" s="9" t="s">
        <v>14</v>
      </c>
      <c r="F160" s="12"/>
      <c r="G160" s="14">
        <f>F160*D160</f>
        <v>0</v>
      </c>
    </row>
    <row r="161" spans="2:7" x14ac:dyDescent="0.3">
      <c r="B161" s="39"/>
      <c r="C161" s="25"/>
      <c r="D161" s="29"/>
      <c r="E161" s="9"/>
      <c r="F161" s="12"/>
      <c r="G161" s="12"/>
    </row>
    <row r="162" spans="2:7" ht="39.6" x14ac:dyDescent="0.3">
      <c r="B162" s="39" t="s">
        <v>186</v>
      </c>
      <c r="C162" s="25" t="s">
        <v>188</v>
      </c>
      <c r="D162" s="31">
        <v>5</v>
      </c>
      <c r="E162" s="15" t="s">
        <v>15</v>
      </c>
      <c r="F162" s="14">
        <f>D162/100*SUM(G108:G160)</f>
        <v>0</v>
      </c>
      <c r="G162" s="14">
        <f>F162</f>
        <v>0</v>
      </c>
    </row>
    <row r="163" spans="2:7" ht="13.8" thickBot="1" x14ac:dyDescent="0.35">
      <c r="B163" s="52"/>
      <c r="C163" s="16"/>
      <c r="D163" s="53"/>
      <c r="E163" s="17"/>
      <c r="F163" s="18"/>
      <c r="G163" s="18"/>
    </row>
    <row r="164" spans="2:7" ht="13.8" thickTop="1" x14ac:dyDescent="0.3">
      <c r="B164" s="15"/>
      <c r="C164" s="44"/>
      <c r="D164" s="41"/>
      <c r="E164" s="41"/>
    </row>
    <row r="165" spans="2:7" x14ac:dyDescent="0.3">
      <c r="C165" s="54" t="str">
        <f>CONCATENATE("SKUPAJ ",C106)</f>
        <v>SKUPAJ GRADBENA IN OBRTNIŠKA DELA</v>
      </c>
      <c r="D165" s="43"/>
      <c r="E165" s="41"/>
      <c r="F165" s="47"/>
      <c r="G165" s="19">
        <f>SUM(G108:G162)</f>
        <v>0</v>
      </c>
    </row>
    <row r="166" spans="2:7" x14ac:dyDescent="0.3">
      <c r="C166" s="54"/>
      <c r="D166" s="43"/>
      <c r="E166" s="41"/>
      <c r="F166" s="47"/>
      <c r="G166" s="47"/>
    </row>
    <row r="167" spans="2:7" x14ac:dyDescent="0.3">
      <c r="B167" s="36" t="s">
        <v>23</v>
      </c>
      <c r="C167" s="82" t="s">
        <v>8</v>
      </c>
      <c r="D167" s="83"/>
      <c r="E167" s="83"/>
      <c r="F167" s="83"/>
      <c r="G167" s="83"/>
    </row>
    <row r="168" spans="2:7" x14ac:dyDescent="0.3">
      <c r="B168" s="37" t="s">
        <v>24</v>
      </c>
      <c r="C168" s="25" t="s">
        <v>9</v>
      </c>
      <c r="D168" s="29" t="s">
        <v>10</v>
      </c>
      <c r="E168" s="9" t="s">
        <v>11</v>
      </c>
      <c r="F168" s="10" t="s">
        <v>25</v>
      </c>
      <c r="G168" s="10" t="s">
        <v>12</v>
      </c>
    </row>
    <row r="169" spans="2:7" ht="73.5" customHeight="1" x14ac:dyDescent="0.3">
      <c r="B169" s="39" t="s">
        <v>75</v>
      </c>
      <c r="C169" s="25" t="s">
        <v>39</v>
      </c>
      <c r="D169" s="29"/>
      <c r="E169" s="9"/>
      <c r="F169" s="23"/>
      <c r="G169" s="10"/>
    </row>
    <row r="170" spans="2:7" x14ac:dyDescent="0.3">
      <c r="B170" s="39"/>
      <c r="C170" s="25" t="s">
        <v>276</v>
      </c>
      <c r="D170" s="31">
        <v>36.5</v>
      </c>
      <c r="E170" s="9" t="s">
        <v>13</v>
      </c>
      <c r="F170" s="24"/>
      <c r="G170" s="14">
        <f t="shared" ref="G170" si="16">F170*D170</f>
        <v>0</v>
      </c>
    </row>
    <row r="171" spans="2:7" x14ac:dyDescent="0.3">
      <c r="B171" s="39"/>
      <c r="C171" s="25" t="s">
        <v>158</v>
      </c>
      <c r="D171" s="31">
        <v>48</v>
      </c>
      <c r="E171" s="9" t="s">
        <v>13</v>
      </c>
      <c r="F171" s="24"/>
      <c r="G171" s="14">
        <f t="shared" ref="G171" si="17">F171*D171</f>
        <v>0</v>
      </c>
    </row>
    <row r="172" spans="2:7" x14ac:dyDescent="0.3">
      <c r="B172" s="39"/>
      <c r="C172" s="25" t="s">
        <v>119</v>
      </c>
      <c r="D172" s="31">
        <v>80.5</v>
      </c>
      <c r="E172" s="9" t="s">
        <v>13</v>
      </c>
      <c r="F172" s="24"/>
      <c r="G172" s="14">
        <f t="shared" ref="G172:G173" si="18">F172*D172</f>
        <v>0</v>
      </c>
    </row>
    <row r="173" spans="2:7" x14ac:dyDescent="0.3">
      <c r="B173" s="39"/>
      <c r="C173" s="25" t="s">
        <v>159</v>
      </c>
      <c r="D173" s="31">
        <v>117</v>
      </c>
      <c r="E173" s="9" t="s">
        <v>13</v>
      </c>
      <c r="F173" s="24"/>
      <c r="G173" s="14">
        <f t="shared" si="18"/>
        <v>0</v>
      </c>
    </row>
    <row r="174" spans="2:7" x14ac:dyDescent="0.3">
      <c r="B174" s="11" t="s">
        <v>43</v>
      </c>
      <c r="C174" s="25" t="s">
        <v>30</v>
      </c>
      <c r="D174" s="31">
        <v>25</v>
      </c>
      <c r="E174" s="9" t="s">
        <v>13</v>
      </c>
      <c r="F174" s="24"/>
      <c r="G174" s="14">
        <f t="shared" ref="G174" si="19">F174*D174</f>
        <v>0</v>
      </c>
    </row>
    <row r="175" spans="2:7" x14ac:dyDescent="0.3">
      <c r="B175" s="11"/>
      <c r="C175" s="25" t="s">
        <v>144</v>
      </c>
      <c r="D175" s="31">
        <v>221.5</v>
      </c>
      <c r="E175" s="9" t="s">
        <v>13</v>
      </c>
      <c r="F175" s="24"/>
      <c r="G175" s="14">
        <f t="shared" ref="G175" si="20">F175*D175</f>
        <v>0</v>
      </c>
    </row>
    <row r="176" spans="2:7" x14ac:dyDescent="0.3">
      <c r="B176" s="11"/>
      <c r="C176" s="25" t="s">
        <v>189</v>
      </c>
      <c r="D176" s="31">
        <v>80</v>
      </c>
      <c r="E176" s="9" t="s">
        <v>13</v>
      </c>
      <c r="F176" s="24"/>
      <c r="G176" s="14">
        <f t="shared" ref="G176" si="21">F176*D176</f>
        <v>0</v>
      </c>
    </row>
    <row r="177" spans="2:11" x14ac:dyDescent="0.3">
      <c r="B177" s="11"/>
      <c r="C177" s="25"/>
      <c r="D177" s="31"/>
      <c r="E177" s="9"/>
      <c r="F177" s="24"/>
      <c r="G177" s="12"/>
    </row>
    <row r="178" spans="2:11" ht="73.5" customHeight="1" x14ac:dyDescent="0.3">
      <c r="B178" s="39" t="s">
        <v>76</v>
      </c>
      <c r="C178" s="25" t="s">
        <v>143</v>
      </c>
      <c r="D178" s="29"/>
      <c r="E178" s="9"/>
      <c r="F178" s="23"/>
      <c r="G178" s="10"/>
    </row>
    <row r="179" spans="2:11" x14ac:dyDescent="0.3">
      <c r="B179" s="39"/>
      <c r="C179" s="25" t="s">
        <v>276</v>
      </c>
      <c r="D179" s="31">
        <v>75</v>
      </c>
      <c r="E179" s="9" t="s">
        <v>13</v>
      </c>
      <c r="F179" s="24"/>
      <c r="G179" s="14">
        <f t="shared" ref="G179" si="22">F179*D179</f>
        <v>0</v>
      </c>
    </row>
    <row r="180" spans="2:11" x14ac:dyDescent="0.3">
      <c r="B180" s="11" t="s">
        <v>43</v>
      </c>
      <c r="C180" s="25" t="s">
        <v>159</v>
      </c>
      <c r="D180" s="31">
        <v>46.5</v>
      </c>
      <c r="E180" s="9" t="s">
        <v>13</v>
      </c>
      <c r="F180" s="24"/>
      <c r="G180" s="14">
        <f t="shared" ref="G180:G181" si="23">F180*D180</f>
        <v>0</v>
      </c>
    </row>
    <row r="181" spans="2:11" x14ac:dyDescent="0.3">
      <c r="B181" s="11" t="s">
        <v>43</v>
      </c>
      <c r="C181" s="25" t="s">
        <v>144</v>
      </c>
      <c r="D181" s="31">
        <v>61</v>
      </c>
      <c r="E181" s="9" t="s">
        <v>13</v>
      </c>
      <c r="F181" s="24"/>
      <c r="G181" s="14">
        <f t="shared" si="23"/>
        <v>0</v>
      </c>
    </row>
    <row r="182" spans="2:11" x14ac:dyDescent="0.3">
      <c r="B182" s="11"/>
      <c r="C182" s="25"/>
      <c r="D182" s="31"/>
      <c r="E182" s="9"/>
      <c r="F182" s="24"/>
      <c r="G182" s="12"/>
    </row>
    <row r="183" spans="2:11" ht="54" x14ac:dyDescent="0.3">
      <c r="B183" s="39" t="s">
        <v>77</v>
      </c>
      <c r="C183" s="25" t="s">
        <v>160</v>
      </c>
      <c r="D183" s="29"/>
      <c r="E183" s="9"/>
      <c r="F183" s="24"/>
      <c r="G183" s="14"/>
    </row>
    <row r="184" spans="2:11" x14ac:dyDescent="0.3">
      <c r="B184" s="11"/>
      <c r="C184" s="25" t="s">
        <v>161</v>
      </c>
      <c r="D184" s="29">
        <v>38</v>
      </c>
      <c r="E184" s="9" t="s">
        <v>13</v>
      </c>
      <c r="F184" s="24"/>
      <c r="G184" s="14">
        <f t="shared" ref="G184" si="24">F184*D184</f>
        <v>0</v>
      </c>
    </row>
    <row r="185" spans="2:11" x14ac:dyDescent="0.3">
      <c r="B185" s="11" t="s">
        <v>43</v>
      </c>
      <c r="C185" s="13"/>
      <c r="D185" s="29"/>
      <c r="E185" s="9"/>
      <c r="F185" s="24"/>
      <c r="G185" s="12"/>
    </row>
    <row r="186" spans="2:11" ht="26.4" x14ac:dyDescent="0.3">
      <c r="B186" s="39" t="s">
        <v>78</v>
      </c>
      <c r="C186" s="25" t="s">
        <v>7</v>
      </c>
      <c r="D186" s="29"/>
      <c r="E186" s="9"/>
      <c r="F186" s="24"/>
      <c r="G186" s="12"/>
    </row>
    <row r="187" spans="2:11" x14ac:dyDescent="0.3">
      <c r="B187" s="39"/>
      <c r="C187" s="3" t="s">
        <v>293</v>
      </c>
      <c r="D187" s="29">
        <v>1</v>
      </c>
      <c r="E187" s="9" t="s">
        <v>14</v>
      </c>
      <c r="F187" s="24"/>
      <c r="G187" s="14">
        <f t="shared" ref="G187" si="25">F187*D187</f>
        <v>0</v>
      </c>
    </row>
    <row r="188" spans="2:11" x14ac:dyDescent="0.3">
      <c r="B188" s="39"/>
      <c r="C188" s="3" t="s">
        <v>294</v>
      </c>
      <c r="D188" s="29">
        <v>2</v>
      </c>
      <c r="E188" s="9" t="s">
        <v>14</v>
      </c>
      <c r="F188" s="24"/>
      <c r="G188" s="14">
        <f t="shared" ref="G188:G195" si="26">F188*D188</f>
        <v>0</v>
      </c>
      <c r="J188" s="29"/>
      <c r="K188" s="29"/>
    </row>
    <row r="189" spans="2:11" x14ac:dyDescent="0.3">
      <c r="B189" s="39"/>
      <c r="C189" s="3" t="s">
        <v>191</v>
      </c>
      <c r="D189" s="29">
        <v>1</v>
      </c>
      <c r="E189" s="9" t="s">
        <v>14</v>
      </c>
      <c r="F189" s="24"/>
      <c r="G189" s="14">
        <f t="shared" ref="G189" si="27">F189*D189</f>
        <v>0</v>
      </c>
      <c r="J189" s="29"/>
      <c r="K189" s="29"/>
    </row>
    <row r="190" spans="2:11" x14ac:dyDescent="0.3">
      <c r="B190" s="39"/>
      <c r="C190" s="3" t="s">
        <v>192</v>
      </c>
      <c r="D190" s="29">
        <v>3</v>
      </c>
      <c r="E190" s="9" t="s">
        <v>14</v>
      </c>
      <c r="F190" s="24"/>
      <c r="G190" s="14">
        <f>F190*D190</f>
        <v>0</v>
      </c>
      <c r="J190" s="29"/>
      <c r="K190" s="29"/>
    </row>
    <row r="191" spans="2:11" x14ac:dyDescent="0.3">
      <c r="B191" s="39"/>
      <c r="C191" s="3" t="s">
        <v>295</v>
      </c>
      <c r="D191" s="29">
        <v>1</v>
      </c>
      <c r="E191" s="9" t="s">
        <v>14</v>
      </c>
      <c r="F191" s="24"/>
      <c r="G191" s="14">
        <f>F191*D191</f>
        <v>0</v>
      </c>
      <c r="J191" s="29"/>
      <c r="K191" s="29"/>
    </row>
    <row r="192" spans="2:11" x14ac:dyDescent="0.3">
      <c r="B192" s="39"/>
      <c r="C192" s="3" t="s">
        <v>163</v>
      </c>
      <c r="D192" s="29">
        <v>1</v>
      </c>
      <c r="E192" s="9" t="s">
        <v>14</v>
      </c>
      <c r="F192" s="24"/>
      <c r="G192" s="14">
        <f t="shared" si="26"/>
        <v>0</v>
      </c>
      <c r="J192" s="29"/>
      <c r="K192" s="29"/>
    </row>
    <row r="193" spans="2:11" x14ac:dyDescent="0.3">
      <c r="B193" s="39"/>
      <c r="C193" s="3" t="s">
        <v>193</v>
      </c>
      <c r="D193" s="29">
        <v>1</v>
      </c>
      <c r="E193" s="9" t="s">
        <v>14</v>
      </c>
      <c r="F193" s="24"/>
      <c r="G193" s="14">
        <f t="shared" si="26"/>
        <v>0</v>
      </c>
      <c r="J193" s="29"/>
      <c r="K193" s="29"/>
    </row>
    <row r="194" spans="2:11" x14ac:dyDescent="0.3">
      <c r="B194" s="39"/>
      <c r="C194" s="3" t="s">
        <v>296</v>
      </c>
      <c r="D194" s="29">
        <v>2</v>
      </c>
      <c r="E194" s="9" t="s">
        <v>14</v>
      </c>
      <c r="F194" s="24"/>
      <c r="G194" s="14">
        <f t="shared" ref="G194" si="28">F194*D194</f>
        <v>0</v>
      </c>
      <c r="J194" s="29"/>
      <c r="K194" s="29"/>
    </row>
    <row r="195" spans="2:11" x14ac:dyDescent="0.3">
      <c r="B195" s="39"/>
      <c r="C195" s="3" t="s">
        <v>162</v>
      </c>
      <c r="D195" s="29">
        <v>1</v>
      </c>
      <c r="E195" s="9" t="s">
        <v>14</v>
      </c>
      <c r="F195" s="24"/>
      <c r="G195" s="14">
        <f t="shared" si="26"/>
        <v>0</v>
      </c>
      <c r="J195" s="29"/>
      <c r="K195" s="29"/>
    </row>
    <row r="196" spans="2:11" x14ac:dyDescent="0.3">
      <c r="B196" s="39"/>
      <c r="C196" s="3" t="s">
        <v>194</v>
      </c>
      <c r="D196" s="29">
        <v>1</v>
      </c>
      <c r="E196" s="9" t="s">
        <v>14</v>
      </c>
      <c r="F196" s="24"/>
      <c r="G196" s="14">
        <f>F196*D196</f>
        <v>0</v>
      </c>
      <c r="J196" s="29"/>
      <c r="K196" s="29"/>
    </row>
    <row r="197" spans="2:11" x14ac:dyDescent="0.3">
      <c r="B197" s="39"/>
      <c r="C197" s="3" t="s">
        <v>195</v>
      </c>
      <c r="D197" s="29">
        <v>1</v>
      </c>
      <c r="E197" s="9" t="s">
        <v>14</v>
      </c>
      <c r="F197" s="24"/>
      <c r="G197" s="14">
        <f>F197*D197</f>
        <v>0</v>
      </c>
      <c r="J197" s="29"/>
      <c r="K197" s="29"/>
    </row>
    <row r="198" spans="2:11" x14ac:dyDescent="0.3">
      <c r="B198" s="39"/>
      <c r="C198" s="3"/>
      <c r="D198" s="29"/>
      <c r="E198" s="9"/>
      <c r="F198" s="24"/>
      <c r="G198" s="12"/>
    </row>
    <row r="199" spans="2:11" ht="52.8" x14ac:dyDescent="0.3">
      <c r="B199" s="39" t="s">
        <v>79</v>
      </c>
      <c r="C199" s="25" t="s">
        <v>40</v>
      </c>
      <c r="D199" s="29">
        <v>10</v>
      </c>
      <c r="E199" s="9" t="s">
        <v>14</v>
      </c>
      <c r="F199" s="24"/>
      <c r="G199" s="14">
        <f t="shared" ref="G199" si="29">F199*D199</f>
        <v>0</v>
      </c>
    </row>
    <row r="200" spans="2:11" x14ac:dyDescent="0.3">
      <c r="B200" s="39"/>
      <c r="C200" s="3"/>
      <c r="D200" s="29"/>
      <c r="E200" s="9"/>
      <c r="F200" s="24"/>
      <c r="G200" s="14"/>
    </row>
    <row r="201" spans="2:11" ht="67.2" x14ac:dyDescent="0.3">
      <c r="B201" s="39" t="s">
        <v>80</v>
      </c>
      <c r="C201" s="25" t="s">
        <v>112</v>
      </c>
      <c r="D201" s="29"/>
      <c r="E201" s="9"/>
      <c r="F201" s="24"/>
      <c r="G201" s="12"/>
    </row>
    <row r="202" spans="2:11" x14ac:dyDescent="0.3">
      <c r="B202" s="11" t="s">
        <v>43</v>
      </c>
      <c r="C202" s="13" t="s">
        <v>35</v>
      </c>
      <c r="D202" s="29">
        <v>8</v>
      </c>
      <c r="E202" s="9" t="s">
        <v>14</v>
      </c>
      <c r="F202" s="24"/>
      <c r="G202" s="14">
        <f t="shared" ref="G202:G204" si="30">F202*D202</f>
        <v>0</v>
      </c>
    </row>
    <row r="203" spans="2:11" x14ac:dyDescent="0.3">
      <c r="B203" s="11" t="s">
        <v>43</v>
      </c>
      <c r="C203" s="13" t="s">
        <v>116</v>
      </c>
      <c r="D203" s="29">
        <v>8</v>
      </c>
      <c r="E203" s="9" t="s">
        <v>14</v>
      </c>
      <c r="F203" s="24"/>
      <c r="G203" s="14">
        <f t="shared" si="30"/>
        <v>0</v>
      </c>
    </row>
    <row r="204" spans="2:11" x14ac:dyDescent="0.3">
      <c r="B204" s="11"/>
      <c r="C204" s="13" t="s">
        <v>120</v>
      </c>
      <c r="D204" s="29">
        <v>8</v>
      </c>
      <c r="E204" s="9" t="s">
        <v>14</v>
      </c>
      <c r="F204" s="24"/>
      <c r="G204" s="14">
        <f t="shared" si="30"/>
        <v>0</v>
      </c>
    </row>
    <row r="205" spans="2:11" x14ac:dyDescent="0.3">
      <c r="B205" s="39"/>
      <c r="C205" s="3"/>
      <c r="D205" s="29"/>
      <c r="E205" s="9"/>
      <c r="F205" s="24"/>
    </row>
    <row r="206" spans="2:11" ht="26.4" x14ac:dyDescent="0.3">
      <c r="B206" s="39" t="s">
        <v>81</v>
      </c>
      <c r="C206" s="22" t="s">
        <v>164</v>
      </c>
      <c r="D206" s="29">
        <v>3</v>
      </c>
      <c r="E206" s="9" t="s">
        <v>14</v>
      </c>
      <c r="F206" s="24"/>
      <c r="G206" s="14">
        <f t="shared" ref="G206:G214" si="31">F206*D206</f>
        <v>0</v>
      </c>
    </row>
    <row r="207" spans="2:11" x14ac:dyDescent="0.3">
      <c r="B207" s="39"/>
      <c r="C207" s="22"/>
      <c r="D207" s="29"/>
      <c r="E207" s="9"/>
      <c r="F207" s="24"/>
      <c r="G207" s="12"/>
    </row>
    <row r="208" spans="2:11" ht="66" x14ac:dyDescent="0.3">
      <c r="B208" s="39" t="s">
        <v>82</v>
      </c>
      <c r="C208" s="22" t="s">
        <v>196</v>
      </c>
      <c r="D208" s="29">
        <v>1</v>
      </c>
      <c r="E208" s="9" t="s">
        <v>14</v>
      </c>
      <c r="F208" s="24"/>
      <c r="G208" s="14">
        <f t="shared" ref="G208" si="32">F208*D208</f>
        <v>0</v>
      </c>
    </row>
    <row r="209" spans="2:8" x14ac:dyDescent="0.3">
      <c r="B209" s="11" t="s">
        <v>43</v>
      </c>
      <c r="C209" s="25"/>
      <c r="D209" s="29"/>
      <c r="E209" s="9"/>
      <c r="F209" s="24"/>
      <c r="G209" s="10"/>
    </row>
    <row r="210" spans="2:8" x14ac:dyDescent="0.3">
      <c r="B210" s="39" t="s">
        <v>83</v>
      </c>
      <c r="C210" s="25" t="s">
        <v>5</v>
      </c>
      <c r="D210" s="29">
        <v>829</v>
      </c>
      <c r="E210" s="9" t="s">
        <v>13</v>
      </c>
      <c r="F210" s="24"/>
      <c r="G210" s="14">
        <f t="shared" si="31"/>
        <v>0</v>
      </c>
    </row>
    <row r="211" spans="2:8" x14ac:dyDescent="0.3">
      <c r="B211" s="11" t="s">
        <v>43</v>
      </c>
      <c r="C211" s="25"/>
      <c r="D211" s="29"/>
      <c r="E211" s="9"/>
      <c r="F211" s="24"/>
      <c r="G211" s="10"/>
    </row>
    <row r="212" spans="2:8" ht="26.4" x14ac:dyDescent="0.3">
      <c r="B212" s="39" t="s">
        <v>84</v>
      </c>
      <c r="C212" s="25" t="s">
        <v>31</v>
      </c>
      <c r="D212" s="29">
        <v>829</v>
      </c>
      <c r="E212" s="9" t="s">
        <v>13</v>
      </c>
      <c r="F212" s="24"/>
      <c r="G212" s="14">
        <f t="shared" si="31"/>
        <v>0</v>
      </c>
    </row>
    <row r="213" spans="2:8" x14ac:dyDescent="0.3">
      <c r="B213" s="11" t="s">
        <v>43</v>
      </c>
      <c r="C213" s="25"/>
      <c r="D213" s="29"/>
      <c r="E213" s="9"/>
      <c r="F213" s="24"/>
      <c r="G213" s="10"/>
    </row>
    <row r="214" spans="2:8" x14ac:dyDescent="0.3">
      <c r="B214" s="39" t="s">
        <v>85</v>
      </c>
      <c r="C214" s="25" t="s">
        <v>6</v>
      </c>
      <c r="D214" s="29">
        <v>829</v>
      </c>
      <c r="E214" s="9" t="s">
        <v>13</v>
      </c>
      <c r="F214" s="24"/>
      <c r="G214" s="14">
        <f t="shared" si="31"/>
        <v>0</v>
      </c>
    </row>
    <row r="215" spans="2:8" x14ac:dyDescent="0.3">
      <c r="B215" s="11"/>
      <c r="C215" s="25"/>
      <c r="D215" s="29"/>
      <c r="E215" s="9"/>
      <c r="F215" s="23"/>
      <c r="G215" s="10"/>
    </row>
    <row r="216" spans="2:8" ht="52.8" x14ac:dyDescent="0.3">
      <c r="B216" s="39" t="s">
        <v>121</v>
      </c>
      <c r="C216" s="25" t="s">
        <v>166</v>
      </c>
      <c r="D216" s="29">
        <v>400</v>
      </c>
      <c r="E216" s="9" t="s">
        <v>13</v>
      </c>
      <c r="F216" s="24"/>
      <c r="G216" s="14">
        <f t="shared" ref="G216" si="33">F216*D216</f>
        <v>0</v>
      </c>
    </row>
    <row r="217" spans="2:8" x14ac:dyDescent="0.3">
      <c r="B217" s="11"/>
      <c r="C217" s="25"/>
      <c r="D217" s="29"/>
      <c r="E217" s="9"/>
      <c r="F217" s="23"/>
      <c r="G217" s="10"/>
    </row>
    <row r="218" spans="2:8" ht="39.6" x14ac:dyDescent="0.3">
      <c r="B218" s="39" t="s">
        <v>165</v>
      </c>
      <c r="C218" s="25" t="s">
        <v>188</v>
      </c>
      <c r="D218" s="31">
        <v>5</v>
      </c>
      <c r="E218" s="15" t="s">
        <v>15</v>
      </c>
      <c r="F218" s="14">
        <f>D218/100*SUM(G170:G216)</f>
        <v>0</v>
      </c>
      <c r="G218" s="14">
        <f>F218</f>
        <v>0</v>
      </c>
    </row>
    <row r="219" spans="2:8" ht="13.8" thickBot="1" x14ac:dyDescent="0.35">
      <c r="B219" s="38"/>
      <c r="C219" s="16"/>
      <c r="D219" s="32"/>
      <c r="E219" s="17"/>
      <c r="F219" s="18"/>
      <c r="G219" s="18"/>
    </row>
    <row r="220" spans="2:8" ht="13.8" thickTop="1" x14ac:dyDescent="0.3">
      <c r="B220" s="37"/>
      <c r="C220" s="25"/>
      <c r="D220" s="29"/>
      <c r="E220" s="9"/>
      <c r="F220" s="10"/>
      <c r="G220" s="10"/>
    </row>
    <row r="221" spans="2:8" x14ac:dyDescent="0.3">
      <c r="B221" s="37"/>
      <c r="C221" s="82" t="str">
        <f>CONCATENATE("SKUPAJ ",C167)</f>
        <v>SKUPAJ MONTERSKA DELA - kanalizacija</v>
      </c>
      <c r="D221" s="83"/>
      <c r="E221" s="83"/>
      <c r="F221" s="83"/>
      <c r="G221" s="19">
        <f>SUM(G170:G218)</f>
        <v>0</v>
      </c>
    </row>
    <row r="222" spans="2:8" x14ac:dyDescent="0.3">
      <c r="B222" s="37"/>
      <c r="C222" s="56"/>
      <c r="D222" s="57"/>
      <c r="E222" s="57"/>
      <c r="F222" s="57"/>
      <c r="G222" s="47"/>
    </row>
    <row r="223" spans="2:8" x14ac:dyDescent="0.3">
      <c r="B223" s="36" t="s">
        <v>98</v>
      </c>
      <c r="C223" s="82" t="s">
        <v>197</v>
      </c>
      <c r="D223" s="83"/>
      <c r="E223" s="83"/>
      <c r="F223" s="83"/>
      <c r="G223" s="83"/>
      <c r="H223" s="61"/>
    </row>
    <row r="224" spans="2:8" x14ac:dyDescent="0.3">
      <c r="B224" s="84" t="s">
        <v>198</v>
      </c>
      <c r="C224" s="85"/>
      <c r="D224" s="85"/>
      <c r="E224" s="85"/>
      <c r="F224" s="85"/>
      <c r="G224" s="85"/>
      <c r="H224" s="71"/>
    </row>
    <row r="225" spans="2:8" x14ac:dyDescent="0.3">
      <c r="B225" s="84" t="s">
        <v>199</v>
      </c>
      <c r="C225" s="85"/>
      <c r="D225" s="85"/>
      <c r="E225" s="85"/>
      <c r="F225" s="85"/>
      <c r="G225" s="85"/>
      <c r="H225" s="71"/>
    </row>
    <row r="226" spans="2:8" ht="57.75" customHeight="1" x14ac:dyDescent="0.3">
      <c r="B226" s="86" t="s">
        <v>200</v>
      </c>
      <c r="C226" s="85"/>
      <c r="D226" s="85"/>
      <c r="E226" s="85"/>
      <c r="F226" s="85"/>
      <c r="G226" s="85"/>
      <c r="H226" s="71"/>
    </row>
    <row r="227" spans="2:8" x14ac:dyDescent="0.3">
      <c r="B227" s="86" t="s">
        <v>201</v>
      </c>
      <c r="C227" s="85"/>
      <c r="D227" s="85"/>
      <c r="E227" s="85"/>
      <c r="F227" s="85"/>
      <c r="G227" s="85"/>
      <c r="H227" s="71"/>
    </row>
    <row r="228" spans="2:8" x14ac:dyDescent="0.3">
      <c r="B228" s="84" t="s">
        <v>202</v>
      </c>
      <c r="C228" s="85"/>
      <c r="D228" s="85"/>
      <c r="E228" s="85"/>
      <c r="F228" s="85"/>
      <c r="G228" s="85"/>
      <c r="H228" s="71"/>
    </row>
    <row r="229" spans="2:8" ht="30.75" customHeight="1" x14ac:dyDescent="0.3">
      <c r="B229" s="86" t="s">
        <v>203</v>
      </c>
      <c r="C229" s="85"/>
      <c r="D229" s="85"/>
      <c r="E229" s="85"/>
      <c r="F229" s="85"/>
      <c r="G229" s="85"/>
      <c r="H229" s="71"/>
    </row>
    <row r="230" spans="2:8" x14ac:dyDescent="0.3">
      <c r="B230" s="86" t="s">
        <v>204</v>
      </c>
      <c r="C230" s="85"/>
      <c r="D230" s="85"/>
      <c r="E230" s="85"/>
      <c r="F230" s="85"/>
      <c r="G230" s="85"/>
      <c r="H230" s="69"/>
    </row>
    <row r="231" spans="2:8" x14ac:dyDescent="0.3">
      <c r="B231" s="86" t="s">
        <v>205</v>
      </c>
      <c r="C231" s="85"/>
      <c r="D231" s="85"/>
      <c r="E231" s="85"/>
      <c r="F231" s="85"/>
      <c r="G231" s="85"/>
      <c r="H231" s="69"/>
    </row>
    <row r="232" spans="2:8" ht="30.75" customHeight="1" x14ac:dyDescent="0.3">
      <c r="B232" s="86" t="s">
        <v>206</v>
      </c>
      <c r="C232" s="85"/>
      <c r="D232" s="85"/>
      <c r="E232" s="85"/>
      <c r="F232" s="85"/>
      <c r="G232" s="85"/>
      <c r="H232" s="69"/>
    </row>
    <row r="233" spans="2:8" x14ac:dyDescent="0.3">
      <c r="B233" s="84" t="s">
        <v>207</v>
      </c>
      <c r="C233" s="85"/>
      <c r="D233" s="85"/>
      <c r="E233" s="85"/>
      <c r="F233" s="85"/>
      <c r="G233" s="85"/>
      <c r="H233" s="69"/>
    </row>
    <row r="234" spans="2:8" ht="27.75" customHeight="1" x14ac:dyDescent="0.3">
      <c r="B234" s="86" t="s">
        <v>208</v>
      </c>
      <c r="C234" s="85"/>
      <c r="D234" s="85"/>
      <c r="E234" s="85"/>
      <c r="F234" s="85"/>
      <c r="G234" s="85"/>
      <c r="H234" s="69"/>
    </row>
    <row r="235" spans="2:8" x14ac:dyDescent="0.3">
      <c r="B235" s="87" t="s">
        <v>209</v>
      </c>
      <c r="C235" s="85"/>
      <c r="D235" s="85"/>
      <c r="E235" s="85"/>
      <c r="F235" s="85"/>
      <c r="G235" s="85"/>
      <c r="H235" s="69"/>
    </row>
    <row r="236" spans="2:8" ht="60" customHeight="1" x14ac:dyDescent="0.3">
      <c r="B236" s="86" t="s">
        <v>210</v>
      </c>
      <c r="C236" s="85"/>
      <c r="D236" s="85"/>
      <c r="E236" s="85"/>
      <c r="F236" s="85"/>
      <c r="G236" s="85"/>
      <c r="H236" s="69"/>
    </row>
    <row r="237" spans="2:8" x14ac:dyDescent="0.3">
      <c r="B237" s="84" t="s">
        <v>211</v>
      </c>
      <c r="C237" s="85"/>
      <c r="D237" s="85"/>
      <c r="E237" s="85"/>
      <c r="F237" s="85"/>
      <c r="G237" s="85"/>
      <c r="H237" s="69"/>
    </row>
    <row r="238" spans="2:8" ht="30.75" customHeight="1" x14ac:dyDescent="0.3">
      <c r="B238" s="86" t="s">
        <v>212</v>
      </c>
      <c r="C238" s="85"/>
      <c r="D238" s="85"/>
      <c r="E238" s="85"/>
      <c r="F238" s="85"/>
      <c r="G238" s="85"/>
      <c r="H238" s="69"/>
    </row>
    <row r="239" spans="2:8" x14ac:dyDescent="0.3">
      <c r="B239" s="84" t="s">
        <v>213</v>
      </c>
      <c r="C239" s="85"/>
      <c r="D239" s="85"/>
      <c r="E239" s="85"/>
      <c r="F239" s="85"/>
      <c r="G239" s="85"/>
      <c r="H239" s="69"/>
    </row>
    <row r="240" spans="2:8" ht="27" customHeight="1" x14ac:dyDescent="0.3">
      <c r="B240" s="86" t="s">
        <v>214</v>
      </c>
      <c r="C240" s="85"/>
      <c r="D240" s="85"/>
      <c r="E240" s="85"/>
      <c r="F240" s="85"/>
      <c r="G240" s="85"/>
      <c r="H240" s="69"/>
    </row>
    <row r="241" spans="2:8" x14ac:dyDescent="0.3">
      <c r="B241" s="87" t="s">
        <v>242</v>
      </c>
      <c r="C241" s="85"/>
      <c r="D241" s="85"/>
      <c r="E241" s="85"/>
      <c r="F241" s="85"/>
      <c r="G241" s="85"/>
      <c r="H241" s="69"/>
    </row>
    <row r="242" spans="2:8" ht="14.25" customHeight="1" x14ac:dyDescent="0.3">
      <c r="B242" s="86" t="s">
        <v>215</v>
      </c>
      <c r="C242" s="85"/>
      <c r="D242" s="85"/>
      <c r="E242" s="85"/>
      <c r="F242" s="85"/>
      <c r="G242" s="85"/>
      <c r="H242" s="69"/>
    </row>
    <row r="243" spans="2:8" x14ac:dyDescent="0.3">
      <c r="B243" s="87" t="s">
        <v>216</v>
      </c>
      <c r="C243" s="85"/>
      <c r="D243" s="85"/>
      <c r="E243" s="85"/>
      <c r="F243" s="85"/>
      <c r="G243" s="85"/>
      <c r="H243" s="69"/>
    </row>
    <row r="244" spans="2:8" ht="30.75" customHeight="1" x14ac:dyDescent="0.3">
      <c r="B244" s="86" t="s">
        <v>217</v>
      </c>
      <c r="C244" s="85"/>
      <c r="D244" s="85"/>
      <c r="E244" s="85"/>
      <c r="F244" s="85"/>
      <c r="G244" s="85"/>
      <c r="H244" s="69"/>
    </row>
    <row r="245" spans="2:8" x14ac:dyDescent="0.3">
      <c r="B245" s="87" t="s">
        <v>218</v>
      </c>
      <c r="C245" s="85"/>
      <c r="D245" s="85"/>
      <c r="E245" s="85"/>
      <c r="F245" s="85"/>
      <c r="G245" s="85"/>
      <c r="H245" s="69"/>
    </row>
    <row r="246" spans="2:8" ht="42.75" customHeight="1" x14ac:dyDescent="0.3">
      <c r="B246" s="86" t="s">
        <v>219</v>
      </c>
      <c r="C246" s="85"/>
      <c r="D246" s="85"/>
      <c r="E246" s="85"/>
      <c r="F246" s="85"/>
      <c r="G246" s="85"/>
      <c r="H246" s="69"/>
    </row>
    <row r="247" spans="2:8" x14ac:dyDescent="0.3">
      <c r="B247" s="87" t="s">
        <v>220</v>
      </c>
      <c r="C247" s="85"/>
      <c r="D247" s="85"/>
      <c r="E247" s="85"/>
      <c r="F247" s="85"/>
      <c r="G247" s="85"/>
      <c r="H247" s="69"/>
    </row>
    <row r="248" spans="2:8" ht="45.75" customHeight="1" x14ac:dyDescent="0.3">
      <c r="B248" s="86" t="s">
        <v>221</v>
      </c>
      <c r="C248" s="85"/>
      <c r="D248" s="85"/>
      <c r="E248" s="85"/>
      <c r="F248" s="85"/>
      <c r="G248" s="85"/>
      <c r="H248" s="69"/>
    </row>
    <row r="249" spans="2:8" x14ac:dyDescent="0.3">
      <c r="B249" s="87" t="s">
        <v>222</v>
      </c>
      <c r="C249" s="85"/>
      <c r="D249" s="85"/>
      <c r="E249" s="85"/>
      <c r="F249" s="85"/>
      <c r="G249" s="85"/>
      <c r="H249" s="69"/>
    </row>
    <row r="250" spans="2:8" x14ac:dyDescent="0.3">
      <c r="B250" s="86" t="s">
        <v>223</v>
      </c>
      <c r="C250" s="85"/>
      <c r="D250" s="85"/>
      <c r="E250" s="85"/>
      <c r="F250" s="85"/>
      <c r="G250" s="85"/>
      <c r="H250" s="69"/>
    </row>
    <row r="251" spans="2:8" ht="30" customHeight="1" x14ac:dyDescent="0.3">
      <c r="B251" s="86" t="s">
        <v>203</v>
      </c>
      <c r="C251" s="85"/>
      <c r="D251" s="85"/>
      <c r="E251" s="85"/>
      <c r="F251" s="85"/>
      <c r="G251" s="85"/>
      <c r="H251" s="69"/>
    </row>
    <row r="252" spans="2:8" x14ac:dyDescent="0.3">
      <c r="B252" s="87" t="s">
        <v>224</v>
      </c>
      <c r="C252" s="85"/>
      <c r="D252" s="85"/>
      <c r="E252" s="85"/>
      <c r="F252" s="85"/>
      <c r="G252" s="85"/>
      <c r="H252" s="70"/>
    </row>
    <row r="253" spans="2:8" ht="16.5" customHeight="1" x14ac:dyDescent="0.3">
      <c r="B253" s="86" t="s">
        <v>225</v>
      </c>
      <c r="C253" s="85"/>
      <c r="D253" s="85"/>
      <c r="E253" s="85"/>
      <c r="F253" s="85"/>
      <c r="G253" s="85"/>
      <c r="H253" s="69"/>
    </row>
    <row r="254" spans="2:8" x14ac:dyDescent="0.3">
      <c r="B254" s="62"/>
      <c r="C254" s="56"/>
      <c r="D254" s="60"/>
      <c r="E254" s="57"/>
      <c r="F254" s="63"/>
      <c r="G254" s="63"/>
      <c r="H254" s="64"/>
    </row>
    <row r="255" spans="2:8" x14ac:dyDescent="0.3">
      <c r="B255" s="65" t="s">
        <v>24</v>
      </c>
      <c r="C255" s="25" t="s">
        <v>9</v>
      </c>
      <c r="D255" s="60" t="s">
        <v>10</v>
      </c>
      <c r="E255" s="9" t="s">
        <v>11</v>
      </c>
      <c r="F255" s="10" t="s">
        <v>25</v>
      </c>
      <c r="G255" s="10" t="s">
        <v>12</v>
      </c>
      <c r="H255" s="64"/>
    </row>
    <row r="256" spans="2:8" ht="79.2" x14ac:dyDescent="0.3">
      <c r="B256" s="39" t="s">
        <v>86</v>
      </c>
      <c r="C256" s="25" t="s">
        <v>226</v>
      </c>
      <c r="D256" s="60"/>
      <c r="E256" s="9"/>
      <c r="F256" s="12"/>
      <c r="G256" s="12"/>
      <c r="H256" s="64"/>
    </row>
    <row r="257" spans="2:13" x14ac:dyDescent="0.3">
      <c r="B257" s="59" t="s">
        <v>43</v>
      </c>
      <c r="C257" s="25" t="s">
        <v>251</v>
      </c>
      <c r="D257" s="29">
        <v>145.5</v>
      </c>
      <c r="E257" s="9" t="s">
        <v>13</v>
      </c>
      <c r="F257" s="12"/>
      <c r="G257" s="14">
        <f>F257*D257</f>
        <v>0</v>
      </c>
      <c r="H257" s="64"/>
    </row>
    <row r="258" spans="2:13" x14ac:dyDescent="0.3">
      <c r="B258" s="59" t="s">
        <v>43</v>
      </c>
      <c r="C258" s="25"/>
      <c r="D258" s="29"/>
      <c r="E258" s="9"/>
      <c r="F258" s="10"/>
      <c r="G258" s="10" t="str">
        <f>IF(ISNUMBER(D258)=TRUE,F258*D258,"")</f>
        <v/>
      </c>
      <c r="H258" s="64"/>
    </row>
    <row r="259" spans="2:13" ht="41.25" customHeight="1" x14ac:dyDescent="0.3">
      <c r="B259" s="39" t="s">
        <v>87</v>
      </c>
      <c r="C259" s="25" t="s">
        <v>228</v>
      </c>
      <c r="D259" s="29"/>
      <c r="E259" s="9"/>
      <c r="F259" s="10"/>
      <c r="G259" s="10" t="str">
        <f>IF(ISNUMBER(D259)=TRUE,F259*D259,"")</f>
        <v/>
      </c>
      <c r="H259" s="64"/>
    </row>
    <row r="260" spans="2:13" ht="13.8" x14ac:dyDescent="0.3">
      <c r="B260" s="59" t="s">
        <v>43</v>
      </c>
      <c r="C260" s="25" t="s">
        <v>252</v>
      </c>
      <c r="D260" s="29">
        <v>3</v>
      </c>
      <c r="E260" s="15" t="s">
        <v>14</v>
      </c>
      <c r="F260" s="12"/>
      <c r="G260" s="14">
        <f t="shared" ref="G260:G270" si="34">F260*D260</f>
        <v>0</v>
      </c>
      <c r="H260" s="64"/>
      <c r="L260" s="72"/>
      <c r="M260" s="73"/>
    </row>
    <row r="261" spans="2:13" ht="13.8" x14ac:dyDescent="0.3">
      <c r="B261" s="59" t="s">
        <v>43</v>
      </c>
      <c r="C261" s="25" t="s">
        <v>253</v>
      </c>
      <c r="D261" s="29">
        <v>4</v>
      </c>
      <c r="E261" s="15" t="s">
        <v>14</v>
      </c>
      <c r="F261" s="12"/>
      <c r="G261" s="14">
        <f t="shared" si="34"/>
        <v>0</v>
      </c>
      <c r="H261" s="64"/>
      <c r="L261" s="72"/>
      <c r="M261" s="73"/>
    </row>
    <row r="262" spans="2:13" ht="13.8" x14ac:dyDescent="0.3">
      <c r="B262" s="59" t="s">
        <v>43</v>
      </c>
      <c r="C262" s="25" t="s">
        <v>229</v>
      </c>
      <c r="D262" s="29">
        <v>1</v>
      </c>
      <c r="E262" s="15" t="s">
        <v>14</v>
      </c>
      <c r="F262" s="12"/>
      <c r="G262" s="14">
        <f t="shared" si="34"/>
        <v>0</v>
      </c>
      <c r="H262" s="64"/>
      <c r="L262" s="72"/>
      <c r="M262" s="73"/>
    </row>
    <row r="263" spans="2:13" ht="13.8" x14ac:dyDescent="0.3">
      <c r="B263" s="59" t="s">
        <v>43</v>
      </c>
      <c r="C263" s="25" t="s">
        <v>254</v>
      </c>
      <c r="D263" s="29">
        <v>1</v>
      </c>
      <c r="E263" s="15" t="s">
        <v>14</v>
      </c>
      <c r="F263" s="12"/>
      <c r="G263" s="14">
        <f t="shared" si="34"/>
        <v>0</v>
      </c>
      <c r="H263" s="64"/>
      <c r="L263" s="72"/>
      <c r="M263" s="73"/>
    </row>
    <row r="264" spans="2:13" ht="14.4" x14ac:dyDescent="0.3">
      <c r="B264" s="59" t="s">
        <v>43</v>
      </c>
      <c r="C264" s="25" t="s">
        <v>259</v>
      </c>
      <c r="D264" s="29">
        <v>2</v>
      </c>
      <c r="E264" s="15" t="s">
        <v>14</v>
      </c>
      <c r="F264" s="12"/>
      <c r="G264" s="14">
        <f t="shared" si="34"/>
        <v>0</v>
      </c>
      <c r="H264" s="64"/>
      <c r="L264" s="72"/>
      <c r="M264" s="73"/>
    </row>
    <row r="265" spans="2:13" ht="14.4" x14ac:dyDescent="0.3">
      <c r="B265" s="59" t="s">
        <v>43</v>
      </c>
      <c r="C265" s="25" t="s">
        <v>260</v>
      </c>
      <c r="D265" s="29">
        <v>2</v>
      </c>
      <c r="E265" s="15" t="s">
        <v>14</v>
      </c>
      <c r="F265" s="12"/>
      <c r="G265" s="14">
        <f t="shared" si="34"/>
        <v>0</v>
      </c>
      <c r="H265" s="64"/>
      <c r="M265" s="73"/>
    </row>
    <row r="266" spans="2:13" ht="13.8" x14ac:dyDescent="0.3">
      <c r="B266" s="59" t="s">
        <v>43</v>
      </c>
      <c r="C266" s="25" t="s">
        <v>255</v>
      </c>
      <c r="D266" s="29">
        <v>1</v>
      </c>
      <c r="E266" s="15" t="s">
        <v>14</v>
      </c>
      <c r="F266" s="12"/>
      <c r="G266" s="14">
        <f t="shared" si="34"/>
        <v>0</v>
      </c>
      <c r="H266" s="64"/>
      <c r="L266" s="74"/>
      <c r="M266" s="73"/>
    </row>
    <row r="267" spans="2:13" x14ac:dyDescent="0.3">
      <c r="B267" s="59" t="s">
        <v>43</v>
      </c>
      <c r="C267" s="25" t="s">
        <v>256</v>
      </c>
      <c r="D267" s="29">
        <v>1</v>
      </c>
      <c r="E267" s="15" t="s">
        <v>14</v>
      </c>
      <c r="F267" s="12"/>
      <c r="G267" s="14">
        <f t="shared" si="34"/>
        <v>0</v>
      </c>
      <c r="H267" s="64"/>
    </row>
    <row r="268" spans="2:13" ht="14.4" x14ac:dyDescent="0.3">
      <c r="B268" s="59" t="s">
        <v>43</v>
      </c>
      <c r="C268" s="25" t="s">
        <v>261</v>
      </c>
      <c r="D268" s="29">
        <v>3</v>
      </c>
      <c r="E268" s="15" t="s">
        <v>14</v>
      </c>
      <c r="F268" s="12"/>
      <c r="G268" s="14">
        <f t="shared" si="34"/>
        <v>0</v>
      </c>
      <c r="H268" s="64"/>
      <c r="L268" s="74"/>
      <c r="M268" s="73"/>
    </row>
    <row r="269" spans="2:13" ht="14.4" x14ac:dyDescent="0.3">
      <c r="B269" s="59" t="s">
        <v>43</v>
      </c>
      <c r="C269" s="25" t="s">
        <v>262</v>
      </c>
      <c r="D269" s="29">
        <v>2</v>
      </c>
      <c r="E269" s="15" t="s">
        <v>14</v>
      </c>
      <c r="F269" s="12"/>
      <c r="G269" s="14">
        <f t="shared" si="34"/>
        <v>0</v>
      </c>
      <c r="H269" s="64"/>
      <c r="L269" s="74"/>
      <c r="M269" s="73"/>
    </row>
    <row r="270" spans="2:13" ht="13.8" x14ac:dyDescent="0.3">
      <c r="B270" s="59" t="s">
        <v>43</v>
      </c>
      <c r="C270" s="25" t="s">
        <v>230</v>
      </c>
      <c r="D270" s="29">
        <v>1</v>
      </c>
      <c r="E270" s="15" t="s">
        <v>14</v>
      </c>
      <c r="F270" s="12"/>
      <c r="G270" s="14">
        <f t="shared" si="34"/>
        <v>0</v>
      </c>
      <c r="H270" s="64"/>
      <c r="L270" s="74"/>
      <c r="M270" s="73"/>
    </row>
    <row r="271" spans="2:13" ht="13.8" x14ac:dyDescent="0.3">
      <c r="B271" s="59" t="s">
        <v>43</v>
      </c>
      <c r="C271" s="25" t="s">
        <v>231</v>
      </c>
      <c r="D271" s="29">
        <v>1</v>
      </c>
      <c r="E271" s="15" t="s">
        <v>14</v>
      </c>
      <c r="F271" s="12"/>
      <c r="G271" s="14">
        <f t="shared" ref="G271:G273" si="35">F271*D271</f>
        <v>0</v>
      </c>
      <c r="H271" s="64"/>
      <c r="L271" s="74"/>
      <c r="M271" s="73"/>
    </row>
    <row r="272" spans="2:13" ht="13.8" x14ac:dyDescent="0.3">
      <c r="B272" s="59" t="s">
        <v>43</v>
      </c>
      <c r="C272" s="25" t="s">
        <v>257</v>
      </c>
      <c r="D272" s="29">
        <v>1</v>
      </c>
      <c r="E272" s="15" t="s">
        <v>14</v>
      </c>
      <c r="F272" s="12"/>
      <c r="G272" s="14">
        <f t="shared" si="35"/>
        <v>0</v>
      </c>
      <c r="H272" s="64"/>
      <c r="L272" s="74"/>
      <c r="M272" s="73"/>
    </row>
    <row r="273" spans="2:13" ht="13.8" x14ac:dyDescent="0.3">
      <c r="B273" s="59" t="s">
        <v>43</v>
      </c>
      <c r="C273" s="25" t="s">
        <v>258</v>
      </c>
      <c r="D273" s="29">
        <v>1</v>
      </c>
      <c r="E273" s="15" t="s">
        <v>14</v>
      </c>
      <c r="F273" s="12"/>
      <c r="G273" s="14">
        <f t="shared" si="35"/>
        <v>0</v>
      </c>
      <c r="H273" s="64"/>
      <c r="L273" s="74"/>
      <c r="M273" s="73"/>
    </row>
    <row r="274" spans="2:13" x14ac:dyDescent="0.3">
      <c r="B274" s="59" t="s">
        <v>43</v>
      </c>
      <c r="C274" s="25"/>
      <c r="D274" s="29"/>
      <c r="E274" s="15"/>
      <c r="F274" s="12"/>
      <c r="G274" s="12"/>
      <c r="H274" s="64"/>
    </row>
    <row r="275" spans="2:13" ht="111.75" customHeight="1" x14ac:dyDescent="0.3">
      <c r="B275" s="39" t="s">
        <v>88</v>
      </c>
      <c r="C275" s="25" t="s">
        <v>263</v>
      </c>
      <c r="D275" s="29">
        <v>1</v>
      </c>
      <c r="E275" s="15" t="s">
        <v>14</v>
      </c>
      <c r="F275" s="12"/>
      <c r="G275" s="14">
        <f t="shared" ref="G275:G286" si="36">F275*D275</f>
        <v>0</v>
      </c>
      <c r="H275" s="64"/>
      <c r="L275" s="72"/>
      <c r="M275" s="73"/>
    </row>
    <row r="276" spans="2:13" x14ac:dyDescent="0.3">
      <c r="B276" s="59" t="s">
        <v>43</v>
      </c>
      <c r="C276" s="25"/>
      <c r="D276" s="29"/>
      <c r="E276" s="15"/>
      <c r="F276" s="12"/>
      <c r="G276" s="12"/>
      <c r="H276" s="64"/>
    </row>
    <row r="277" spans="2:13" ht="118.8" x14ac:dyDescent="0.3">
      <c r="B277" s="39" t="s">
        <v>89</v>
      </c>
      <c r="C277" s="25" t="s">
        <v>265</v>
      </c>
      <c r="D277" s="29">
        <v>1</v>
      </c>
      <c r="E277" s="15" t="s">
        <v>14</v>
      </c>
      <c r="F277" s="12"/>
      <c r="G277" s="14">
        <f t="shared" ref="G277" si="37">F277*D277</f>
        <v>0</v>
      </c>
      <c r="H277" s="64"/>
    </row>
    <row r="278" spans="2:13" x14ac:dyDescent="0.3">
      <c r="B278" s="59"/>
      <c r="C278" s="25"/>
      <c r="D278" s="29"/>
      <c r="E278" s="15"/>
      <c r="F278" s="12"/>
      <c r="G278" s="12"/>
      <c r="H278" s="64"/>
    </row>
    <row r="279" spans="2:13" ht="118.8" x14ac:dyDescent="0.3">
      <c r="B279" s="39" t="s">
        <v>90</v>
      </c>
      <c r="C279" s="25" t="s">
        <v>264</v>
      </c>
      <c r="D279" s="29">
        <v>1</v>
      </c>
      <c r="E279" s="15" t="s">
        <v>14</v>
      </c>
      <c r="F279" s="12"/>
      <c r="G279" s="14">
        <f t="shared" ref="G279" si="38">F279*D279</f>
        <v>0</v>
      </c>
      <c r="H279" s="64"/>
    </row>
    <row r="280" spans="2:13" x14ac:dyDescent="0.3">
      <c r="B280" s="59" t="s">
        <v>43</v>
      </c>
      <c r="C280" s="25"/>
      <c r="D280" s="29"/>
      <c r="E280" s="15"/>
      <c r="F280" s="12"/>
      <c r="G280" s="12"/>
      <c r="H280" s="64"/>
    </row>
    <row r="281" spans="2:13" ht="52.8" x14ac:dyDescent="0.3">
      <c r="B281" s="39" t="s">
        <v>91</v>
      </c>
      <c r="C281" s="25" t="s">
        <v>232</v>
      </c>
      <c r="D281" s="29"/>
      <c r="E281" s="15"/>
      <c r="F281" s="12"/>
      <c r="G281" s="12"/>
      <c r="H281" s="64"/>
    </row>
    <row r="282" spans="2:13" x14ac:dyDescent="0.3">
      <c r="B282" s="59" t="s">
        <v>43</v>
      </c>
      <c r="C282" s="25" t="s">
        <v>266</v>
      </c>
      <c r="D282" s="29">
        <v>1</v>
      </c>
      <c r="E282" s="15" t="s">
        <v>14</v>
      </c>
      <c r="F282" s="12"/>
      <c r="G282" s="14">
        <f t="shared" ref="G282:G283" si="39">F282*D282</f>
        <v>0</v>
      </c>
      <c r="H282" s="64"/>
    </row>
    <row r="283" spans="2:13" x14ac:dyDescent="0.3">
      <c r="B283" s="59" t="s">
        <v>43</v>
      </c>
      <c r="C283" s="25" t="s">
        <v>267</v>
      </c>
      <c r="D283" s="29">
        <v>1</v>
      </c>
      <c r="E283" s="15" t="s">
        <v>14</v>
      </c>
      <c r="F283" s="12"/>
      <c r="G283" s="14">
        <f t="shared" si="39"/>
        <v>0</v>
      </c>
      <c r="H283" s="64"/>
    </row>
    <row r="284" spans="2:13" ht="13.8" x14ac:dyDescent="0.3">
      <c r="B284" s="59"/>
      <c r="C284" s="25" t="s">
        <v>268</v>
      </c>
      <c r="D284" s="29">
        <v>1</v>
      </c>
      <c r="E284" s="15" t="s">
        <v>14</v>
      </c>
      <c r="F284" s="12"/>
      <c r="G284" s="14">
        <f t="shared" ref="G284" si="40">F284*D284</f>
        <v>0</v>
      </c>
      <c r="H284" s="64"/>
      <c r="L284" s="74"/>
    </row>
    <row r="285" spans="2:13" x14ac:dyDescent="0.3">
      <c r="B285" s="59" t="s">
        <v>43</v>
      </c>
      <c r="C285" s="25"/>
      <c r="D285" s="29"/>
      <c r="E285" s="15"/>
      <c r="F285" s="12"/>
      <c r="G285" s="12"/>
      <c r="H285" s="64"/>
    </row>
    <row r="286" spans="2:13" ht="52.8" x14ac:dyDescent="0.3">
      <c r="B286" s="39" t="s">
        <v>92</v>
      </c>
      <c r="C286" s="25" t="s">
        <v>233</v>
      </c>
      <c r="D286" s="29">
        <v>1</v>
      </c>
      <c r="E286" s="15" t="s">
        <v>14</v>
      </c>
      <c r="F286" s="12"/>
      <c r="G286" s="14">
        <f t="shared" si="36"/>
        <v>0</v>
      </c>
      <c r="H286" s="64"/>
    </row>
    <row r="287" spans="2:13" x14ac:dyDescent="0.3">
      <c r="B287" s="59" t="s">
        <v>43</v>
      </c>
      <c r="C287" s="25"/>
      <c r="D287" s="29"/>
      <c r="E287" s="15"/>
      <c r="F287" s="12"/>
      <c r="G287" s="14"/>
      <c r="H287" s="64"/>
    </row>
    <row r="288" spans="2:13" ht="26.4" x14ac:dyDescent="0.3">
      <c r="B288" s="39" t="s">
        <v>93</v>
      </c>
      <c r="C288" s="25" t="s">
        <v>234</v>
      </c>
      <c r="D288" s="29">
        <v>9</v>
      </c>
      <c r="E288" s="15" t="s">
        <v>14</v>
      </c>
      <c r="F288" s="12"/>
      <c r="G288" s="14">
        <f t="shared" ref="G288:G304" si="41">F288*D288</f>
        <v>0</v>
      </c>
      <c r="H288" s="64"/>
    </row>
    <row r="289" spans="2:8" x14ac:dyDescent="0.3">
      <c r="B289" s="59" t="s">
        <v>43</v>
      </c>
      <c r="C289" s="25"/>
      <c r="D289" s="29"/>
      <c r="E289" s="15"/>
      <c r="F289" s="12"/>
      <c r="G289" s="10"/>
      <c r="H289" s="64"/>
    </row>
    <row r="290" spans="2:8" ht="26.4" x14ac:dyDescent="0.3">
      <c r="B290" s="39" t="s">
        <v>94</v>
      </c>
      <c r="C290" s="25" t="s">
        <v>235</v>
      </c>
      <c r="D290" s="29">
        <v>1</v>
      </c>
      <c r="E290" s="15" t="s">
        <v>14</v>
      </c>
      <c r="F290" s="12"/>
      <c r="G290" s="14">
        <f t="shared" si="41"/>
        <v>0</v>
      </c>
      <c r="H290" s="64"/>
    </row>
    <row r="291" spans="2:8" x14ac:dyDescent="0.3">
      <c r="B291" s="59" t="s">
        <v>43</v>
      </c>
      <c r="C291" s="3"/>
      <c r="D291" s="29"/>
      <c r="E291" s="15"/>
      <c r="F291" s="12"/>
      <c r="G291" s="10"/>
      <c r="H291" s="64"/>
    </row>
    <row r="292" spans="2:8" ht="39.6" x14ac:dyDescent="0.3">
      <c r="B292" s="39" t="s">
        <v>95</v>
      </c>
      <c r="C292" s="25" t="s">
        <v>236</v>
      </c>
      <c r="D292" s="29">
        <v>1</v>
      </c>
      <c r="E292" s="15" t="s">
        <v>14</v>
      </c>
      <c r="F292" s="12"/>
      <c r="G292" s="14">
        <f t="shared" si="41"/>
        <v>0</v>
      </c>
      <c r="H292" s="64"/>
    </row>
    <row r="293" spans="2:8" x14ac:dyDescent="0.3">
      <c r="B293" s="59" t="s">
        <v>43</v>
      </c>
      <c r="C293" s="25"/>
      <c r="D293" s="29"/>
      <c r="E293" s="9"/>
      <c r="F293" s="12"/>
      <c r="G293" s="10"/>
      <c r="H293" s="64"/>
    </row>
    <row r="294" spans="2:8" ht="26.4" x14ac:dyDescent="0.3">
      <c r="B294" s="39" t="s">
        <v>148</v>
      </c>
      <c r="C294" s="25" t="s">
        <v>237</v>
      </c>
      <c r="D294" s="29">
        <v>1</v>
      </c>
      <c r="E294" s="9" t="s">
        <v>14</v>
      </c>
      <c r="F294" s="12"/>
      <c r="G294" s="14">
        <f t="shared" si="41"/>
        <v>0</v>
      </c>
      <c r="H294" s="64"/>
    </row>
    <row r="295" spans="2:8" x14ac:dyDescent="0.3">
      <c r="B295" s="59" t="s">
        <v>43</v>
      </c>
      <c r="C295" s="25"/>
      <c r="D295" s="29"/>
      <c r="E295" s="9"/>
      <c r="F295" s="12"/>
      <c r="G295" s="12"/>
      <c r="H295" s="64"/>
    </row>
    <row r="296" spans="2:8" ht="39.6" x14ac:dyDescent="0.3">
      <c r="B296" s="39" t="s">
        <v>269</v>
      </c>
      <c r="C296" s="25" t="s">
        <v>238</v>
      </c>
      <c r="D296" s="29"/>
      <c r="E296" s="9"/>
      <c r="F296" s="12"/>
      <c r="G296" s="12"/>
      <c r="H296" s="64"/>
    </row>
    <row r="297" spans="2:8" x14ac:dyDescent="0.3">
      <c r="B297" s="59"/>
      <c r="C297" s="25" t="s">
        <v>270</v>
      </c>
      <c r="D297" s="29">
        <v>2</v>
      </c>
      <c r="E297" s="9" t="s">
        <v>14</v>
      </c>
      <c r="F297" s="12"/>
      <c r="G297" s="14">
        <f t="shared" ref="G297:G298" si="42">F297*D297</f>
        <v>0</v>
      </c>
      <c r="H297" s="64"/>
    </row>
    <row r="298" spans="2:8" x14ac:dyDescent="0.3">
      <c r="B298" s="59"/>
      <c r="C298" s="25" t="s">
        <v>227</v>
      </c>
      <c r="D298" s="29">
        <v>1</v>
      </c>
      <c r="E298" s="9" t="s">
        <v>14</v>
      </c>
      <c r="F298" s="12"/>
      <c r="G298" s="14">
        <f t="shared" si="42"/>
        <v>0</v>
      </c>
      <c r="H298" s="64"/>
    </row>
    <row r="299" spans="2:8" x14ac:dyDescent="0.3">
      <c r="B299" s="59" t="s">
        <v>43</v>
      </c>
      <c r="C299" s="25"/>
      <c r="D299" s="29"/>
      <c r="E299" s="9"/>
      <c r="F299" s="12"/>
      <c r="G299" s="10"/>
      <c r="H299" s="64"/>
    </row>
    <row r="300" spans="2:8" ht="39.6" x14ac:dyDescent="0.3">
      <c r="B300" s="39" t="s">
        <v>271</v>
      </c>
      <c r="C300" s="25" t="s">
        <v>239</v>
      </c>
      <c r="D300" s="29">
        <v>145.37</v>
      </c>
      <c r="E300" s="9" t="s">
        <v>13</v>
      </c>
      <c r="F300" s="12"/>
      <c r="G300" s="14">
        <f t="shared" si="41"/>
        <v>0</v>
      </c>
      <c r="H300" s="64"/>
    </row>
    <row r="301" spans="2:8" x14ac:dyDescent="0.3">
      <c r="B301" s="59" t="s">
        <v>43</v>
      </c>
      <c r="C301" s="25"/>
      <c r="D301" s="29"/>
      <c r="E301" s="9"/>
      <c r="F301" s="12"/>
      <c r="G301" s="10"/>
      <c r="H301" s="64"/>
    </row>
    <row r="302" spans="2:8" ht="17.25" customHeight="1" x14ac:dyDescent="0.3">
      <c r="B302" s="39" t="s">
        <v>272</v>
      </c>
      <c r="C302" s="25" t="s">
        <v>240</v>
      </c>
      <c r="D302" s="29">
        <v>145.37</v>
      </c>
      <c r="E302" s="9" t="s">
        <v>13</v>
      </c>
      <c r="F302" s="12"/>
      <c r="G302" s="14">
        <f t="shared" si="41"/>
        <v>0</v>
      </c>
      <c r="H302" s="64"/>
    </row>
    <row r="303" spans="2:8" x14ac:dyDescent="0.3">
      <c r="B303" s="59" t="s">
        <v>43</v>
      </c>
      <c r="C303" s="25"/>
      <c r="D303" s="29"/>
      <c r="E303" s="9"/>
      <c r="F303" s="12"/>
      <c r="G303" s="10"/>
      <c r="H303" s="64"/>
    </row>
    <row r="304" spans="2:8" ht="26.4" x14ac:dyDescent="0.3">
      <c r="B304" s="39" t="s">
        <v>273</v>
      </c>
      <c r="C304" s="25" t="s">
        <v>241</v>
      </c>
      <c r="D304" s="29">
        <v>145.37</v>
      </c>
      <c r="E304" s="9" t="s">
        <v>13</v>
      </c>
      <c r="F304" s="12"/>
      <c r="G304" s="14">
        <f t="shared" si="41"/>
        <v>0</v>
      </c>
      <c r="H304" s="64"/>
    </row>
    <row r="305" spans="2:8" x14ac:dyDescent="0.3">
      <c r="B305" s="59" t="s">
        <v>43</v>
      </c>
      <c r="C305" s="25"/>
      <c r="D305" s="29"/>
      <c r="E305" s="9"/>
      <c r="F305" s="10"/>
      <c r="G305" s="10"/>
      <c r="H305" s="64"/>
    </row>
    <row r="306" spans="2:8" ht="39.6" x14ac:dyDescent="0.3">
      <c r="B306" s="39" t="s">
        <v>274</v>
      </c>
      <c r="C306" s="25" t="s">
        <v>188</v>
      </c>
      <c r="D306" s="31">
        <v>5</v>
      </c>
      <c r="E306" s="15" t="s">
        <v>15</v>
      </c>
      <c r="F306" s="14">
        <f>D306/100*SUM(G256:G304)</f>
        <v>0</v>
      </c>
      <c r="G306" s="14">
        <f>F306</f>
        <v>0</v>
      </c>
      <c r="H306" s="64"/>
    </row>
    <row r="307" spans="2:8" ht="13.8" thickBot="1" x14ac:dyDescent="0.35">
      <c r="B307" s="66"/>
      <c r="C307" s="16"/>
      <c r="D307" s="67"/>
      <c r="E307" s="17"/>
      <c r="F307" s="18"/>
      <c r="G307" s="18"/>
      <c r="H307" s="64"/>
    </row>
    <row r="308" spans="2:8" ht="13.8" thickTop="1" x14ac:dyDescent="0.3">
      <c r="B308" s="65"/>
      <c r="C308" s="25"/>
      <c r="D308" s="60"/>
      <c r="E308" s="9"/>
      <c r="F308" s="10"/>
      <c r="G308" s="10"/>
      <c r="H308" s="64"/>
    </row>
    <row r="309" spans="2:8" x14ac:dyDescent="0.3">
      <c r="B309" s="65"/>
      <c r="C309" s="82" t="str">
        <f>CONCATENATE("SKUPAJ ",C223)</f>
        <v>SKUPAJ MONTERSKA DELA - vodovod</v>
      </c>
      <c r="D309" s="83"/>
      <c r="E309" s="83"/>
      <c r="F309" s="83"/>
      <c r="G309" s="68">
        <f>SUM(G256:G306)</f>
        <v>0</v>
      </c>
      <c r="H309" s="64"/>
    </row>
    <row r="310" spans="2:8" x14ac:dyDescent="0.3">
      <c r="B310" s="65"/>
      <c r="C310" s="75"/>
      <c r="D310" s="76"/>
      <c r="E310" s="76"/>
      <c r="F310" s="76"/>
      <c r="G310" s="47"/>
      <c r="H310" s="64"/>
    </row>
    <row r="311" spans="2:8" x14ac:dyDescent="0.3">
      <c r="B311" s="77" t="s">
        <v>243</v>
      </c>
      <c r="C311" s="78" t="s">
        <v>277</v>
      </c>
      <c r="D311" s="60"/>
      <c r="E311" s="76"/>
      <c r="F311" s="63"/>
      <c r="G311" s="10"/>
      <c r="H311" s="64"/>
    </row>
    <row r="312" spans="2:8" x14ac:dyDescent="0.3">
      <c r="B312" s="65" t="s">
        <v>24</v>
      </c>
      <c r="C312" s="25" t="s">
        <v>9</v>
      </c>
      <c r="D312" s="60" t="s">
        <v>10</v>
      </c>
      <c r="E312" s="9" t="s">
        <v>11</v>
      </c>
      <c r="F312" s="10" t="s">
        <v>25</v>
      </c>
      <c r="G312" s="10" t="s">
        <v>12</v>
      </c>
      <c r="H312" s="64"/>
    </row>
    <row r="313" spans="2:8" ht="100.5" customHeight="1" x14ac:dyDescent="0.3">
      <c r="B313" s="39" t="s">
        <v>244</v>
      </c>
      <c r="C313" s="25" t="s">
        <v>297</v>
      </c>
      <c r="D313" s="41"/>
      <c r="E313" s="41"/>
      <c r="H313" s="64"/>
    </row>
    <row r="314" spans="2:8" x14ac:dyDescent="0.3">
      <c r="B314" s="39"/>
      <c r="C314" s="25" t="s">
        <v>298</v>
      </c>
      <c r="D314" s="29">
        <v>137</v>
      </c>
      <c r="E314" s="9" t="s">
        <v>13</v>
      </c>
      <c r="F314" s="12"/>
      <c r="G314" s="14">
        <f>F314*D314</f>
        <v>0</v>
      </c>
      <c r="H314" s="64"/>
    </row>
    <row r="315" spans="2:8" x14ac:dyDescent="0.3">
      <c r="B315" s="11" t="s">
        <v>43</v>
      </c>
      <c r="C315" s="25"/>
      <c r="D315" s="29"/>
      <c r="E315" s="9"/>
      <c r="F315" s="12"/>
      <c r="G315" s="12"/>
      <c r="H315" s="64"/>
    </row>
    <row r="316" spans="2:8" ht="79.2" x14ac:dyDescent="0.3">
      <c r="B316" s="39" t="s">
        <v>245</v>
      </c>
      <c r="C316" s="25" t="s">
        <v>300</v>
      </c>
      <c r="D316" s="64"/>
      <c r="E316" s="64"/>
      <c r="F316" s="64"/>
      <c r="G316" s="64"/>
      <c r="H316" s="64"/>
    </row>
    <row r="317" spans="2:8" x14ac:dyDescent="0.3">
      <c r="B317" s="39"/>
      <c r="C317" s="13" t="s">
        <v>299</v>
      </c>
      <c r="D317" s="29">
        <v>1</v>
      </c>
      <c r="E317" s="29" t="s">
        <v>14</v>
      </c>
      <c r="F317" s="24"/>
      <c r="G317" s="58">
        <f>F317*D317</f>
        <v>0</v>
      </c>
      <c r="H317" s="64"/>
    </row>
    <row r="318" spans="2:8" x14ac:dyDescent="0.3">
      <c r="B318" s="11" t="s">
        <v>43</v>
      </c>
      <c r="C318" s="25"/>
      <c r="D318" s="29"/>
      <c r="E318" s="15"/>
      <c r="F318" s="12"/>
      <c r="G318" s="12"/>
      <c r="H318" s="64"/>
    </row>
    <row r="319" spans="2:8" ht="39.6" x14ac:dyDescent="0.3">
      <c r="B319" s="39" t="s">
        <v>246</v>
      </c>
      <c r="C319" s="25" t="s">
        <v>301</v>
      </c>
      <c r="D319" s="29">
        <v>1</v>
      </c>
      <c r="E319" s="15" t="s">
        <v>14</v>
      </c>
      <c r="F319" s="12"/>
      <c r="G319" s="14">
        <f>F319*D319</f>
        <v>0</v>
      </c>
      <c r="H319" s="64"/>
    </row>
    <row r="320" spans="2:8" x14ac:dyDescent="0.3">
      <c r="B320" s="11" t="s">
        <v>43</v>
      </c>
      <c r="C320" s="25"/>
      <c r="D320" s="29"/>
      <c r="E320" s="9"/>
      <c r="F320" s="12"/>
      <c r="G320" s="10"/>
      <c r="H320" s="64"/>
    </row>
    <row r="321" spans="2:8" ht="39.6" x14ac:dyDescent="0.3">
      <c r="B321" s="39" t="s">
        <v>247</v>
      </c>
      <c r="C321" s="25" t="s">
        <v>239</v>
      </c>
      <c r="D321" s="29">
        <v>137</v>
      </c>
      <c r="E321" s="9" t="s">
        <v>13</v>
      </c>
      <c r="F321" s="12"/>
      <c r="G321" s="14">
        <f>F321*D321</f>
        <v>0</v>
      </c>
      <c r="H321" s="64"/>
    </row>
    <row r="322" spans="2:8" x14ac:dyDescent="0.3">
      <c r="B322" s="11" t="s">
        <v>43</v>
      </c>
      <c r="C322" s="25"/>
      <c r="D322" s="29"/>
      <c r="E322" s="9"/>
      <c r="F322" s="12"/>
      <c r="G322" s="10"/>
      <c r="H322" s="64"/>
    </row>
    <row r="323" spans="2:8" x14ac:dyDescent="0.3">
      <c r="B323" s="39" t="s">
        <v>248</v>
      </c>
      <c r="C323" s="25" t="s">
        <v>240</v>
      </c>
      <c r="D323" s="29">
        <v>137</v>
      </c>
      <c r="E323" s="9" t="s">
        <v>13</v>
      </c>
      <c r="F323" s="12"/>
      <c r="G323" s="14">
        <f>F323*D323</f>
        <v>0</v>
      </c>
      <c r="H323" s="64"/>
    </row>
    <row r="324" spans="2:8" x14ac:dyDescent="0.3">
      <c r="B324" s="11" t="s">
        <v>43</v>
      </c>
      <c r="C324" s="25"/>
      <c r="D324" s="29"/>
      <c r="E324" s="9"/>
      <c r="F324" s="12"/>
      <c r="G324" s="10"/>
      <c r="H324" s="64"/>
    </row>
    <row r="325" spans="2:8" ht="26.4" x14ac:dyDescent="0.3">
      <c r="B325" s="39" t="s">
        <v>249</v>
      </c>
      <c r="C325" s="25" t="s">
        <v>278</v>
      </c>
      <c r="D325" s="29">
        <v>137</v>
      </c>
      <c r="E325" s="9" t="s">
        <v>13</v>
      </c>
      <c r="F325" s="12"/>
      <c r="G325" s="14">
        <f>F325*D325</f>
        <v>0</v>
      </c>
      <c r="H325" s="64"/>
    </row>
    <row r="326" spans="2:8" x14ac:dyDescent="0.3">
      <c r="B326" s="11" t="s">
        <v>43</v>
      </c>
      <c r="C326" s="25"/>
      <c r="D326" s="29"/>
      <c r="E326" s="9"/>
      <c r="F326" s="10"/>
      <c r="G326" s="10" t="str">
        <f>IF(ISNUMBER(D326)=TRUE,F326*D326,"")</f>
        <v/>
      </c>
      <c r="H326" s="64"/>
    </row>
    <row r="327" spans="2:8" ht="39.6" x14ac:dyDescent="0.3">
      <c r="B327" s="39" t="s">
        <v>250</v>
      </c>
      <c r="C327" s="25" t="s">
        <v>188</v>
      </c>
      <c r="D327" s="31">
        <v>5</v>
      </c>
      <c r="E327" s="15" t="s">
        <v>15</v>
      </c>
      <c r="F327" s="79">
        <f>D327/100*SUM(G314:G325)</f>
        <v>0</v>
      </c>
      <c r="G327" s="79">
        <f>F327</f>
        <v>0</v>
      </c>
      <c r="H327" s="64"/>
    </row>
    <row r="328" spans="2:8" ht="13.8" thickBot="1" x14ac:dyDescent="0.35">
      <c r="B328" s="66"/>
      <c r="C328" s="16"/>
      <c r="D328" s="67"/>
      <c r="E328" s="17"/>
      <c r="F328" s="18"/>
      <c r="G328" s="18"/>
      <c r="H328" s="64"/>
    </row>
    <row r="329" spans="2:8" ht="13.8" thickTop="1" x14ac:dyDescent="0.3">
      <c r="B329" s="65"/>
      <c r="C329" s="25"/>
      <c r="D329" s="60"/>
      <c r="E329" s="9"/>
      <c r="F329" s="10"/>
      <c r="G329" s="10"/>
      <c r="H329" s="64"/>
    </row>
    <row r="330" spans="2:8" x14ac:dyDescent="0.3">
      <c r="B330" s="65"/>
      <c r="C330" s="82" t="str">
        <f>CONCATENATE("SKUPAJ ",C311)</f>
        <v>SKUPAJ MONTERSKA DELA - vodovodni priključki</v>
      </c>
      <c r="D330" s="83"/>
      <c r="E330" s="83"/>
      <c r="F330" s="83"/>
      <c r="G330" s="68">
        <f>SUM(G314:G327)</f>
        <v>0</v>
      </c>
      <c r="H330" s="64"/>
    </row>
    <row r="331" spans="2:8" x14ac:dyDescent="0.3">
      <c r="F331" s="12"/>
    </row>
    <row r="332" spans="2:8" x14ac:dyDescent="0.3">
      <c r="B332" s="36" t="s">
        <v>302</v>
      </c>
      <c r="C332" s="54" t="s">
        <v>34</v>
      </c>
      <c r="D332" s="40"/>
      <c r="E332" s="41"/>
      <c r="F332" s="12"/>
      <c r="G332" s="12"/>
    </row>
    <row r="333" spans="2:8" x14ac:dyDescent="0.3">
      <c r="B333" s="50" t="s">
        <v>24</v>
      </c>
      <c r="C333" s="51" t="s">
        <v>9</v>
      </c>
      <c r="D333" s="31" t="s">
        <v>10</v>
      </c>
      <c r="E333" s="15" t="s">
        <v>11</v>
      </c>
      <c r="F333" s="12" t="s">
        <v>25</v>
      </c>
      <c r="G333" s="12" t="s">
        <v>12</v>
      </c>
    </row>
    <row r="334" spans="2:8" x14ac:dyDescent="0.3">
      <c r="B334" s="39" t="s">
        <v>303</v>
      </c>
      <c r="C334" s="25" t="s">
        <v>117</v>
      </c>
      <c r="D334" s="29">
        <v>1</v>
      </c>
      <c r="E334" s="9" t="s">
        <v>14</v>
      </c>
      <c r="F334" s="12"/>
      <c r="G334" s="14">
        <f>F334*D334</f>
        <v>0</v>
      </c>
    </row>
    <row r="335" spans="2:8" x14ac:dyDescent="0.3">
      <c r="B335" s="39"/>
      <c r="C335" s="25"/>
      <c r="D335" s="29"/>
      <c r="E335" s="9"/>
      <c r="F335" s="12"/>
      <c r="G335" s="12"/>
    </row>
    <row r="336" spans="2:8" ht="26.4" x14ac:dyDescent="0.3">
      <c r="B336" s="39" t="s">
        <v>304</v>
      </c>
      <c r="C336" s="25" t="s">
        <v>41</v>
      </c>
      <c r="D336" s="29">
        <v>12</v>
      </c>
      <c r="E336" s="9" t="s">
        <v>27</v>
      </c>
      <c r="F336" s="12"/>
      <c r="G336" s="14">
        <f>F336*D336</f>
        <v>0</v>
      </c>
    </row>
    <row r="337" spans="2:7" x14ac:dyDescent="0.3">
      <c r="B337" s="39"/>
      <c r="C337" s="25"/>
      <c r="D337" s="29"/>
      <c r="E337" s="9"/>
      <c r="F337" s="12"/>
      <c r="G337" s="12"/>
    </row>
    <row r="338" spans="2:7" ht="26.4" x14ac:dyDescent="0.3">
      <c r="B338" s="39" t="s">
        <v>305</v>
      </c>
      <c r="C338" s="25" t="s">
        <v>107</v>
      </c>
      <c r="D338" s="29">
        <v>1</v>
      </c>
      <c r="E338" s="15" t="s">
        <v>14</v>
      </c>
      <c r="F338" s="12"/>
      <c r="G338" s="14">
        <f>F338*D338</f>
        <v>0</v>
      </c>
    </row>
    <row r="339" spans="2:7" x14ac:dyDescent="0.3">
      <c r="B339" s="39"/>
      <c r="C339" s="25"/>
      <c r="D339" s="29"/>
      <c r="E339" s="15"/>
      <c r="F339" s="12"/>
      <c r="G339" s="12"/>
    </row>
    <row r="340" spans="2:7" x14ac:dyDescent="0.3">
      <c r="B340" s="39" t="s">
        <v>306</v>
      </c>
      <c r="C340" s="25" t="s">
        <v>26</v>
      </c>
      <c r="D340" s="29">
        <v>16</v>
      </c>
      <c r="E340" s="9" t="s">
        <v>27</v>
      </c>
      <c r="F340" s="12"/>
      <c r="G340" s="14">
        <f>F340*D340</f>
        <v>0</v>
      </c>
    </row>
    <row r="341" spans="2:7" x14ac:dyDescent="0.3">
      <c r="B341" s="50"/>
      <c r="C341" s="51"/>
      <c r="D341" s="31"/>
      <c r="E341" s="15"/>
      <c r="F341" s="12"/>
      <c r="G341" s="12"/>
    </row>
    <row r="342" spans="2:7" ht="26.4" x14ac:dyDescent="0.3">
      <c r="B342" s="39" t="s">
        <v>307</v>
      </c>
      <c r="C342" s="25" t="s">
        <v>146</v>
      </c>
      <c r="D342" s="29">
        <v>1</v>
      </c>
      <c r="E342" s="9" t="s">
        <v>126</v>
      </c>
      <c r="F342" s="12"/>
      <c r="G342" s="14">
        <f>D342*F342</f>
        <v>0</v>
      </c>
    </row>
    <row r="343" spans="2:7" x14ac:dyDescent="0.3">
      <c r="B343" s="11"/>
      <c r="C343" s="25"/>
      <c r="D343" s="29"/>
      <c r="E343" s="15"/>
      <c r="F343" s="12"/>
      <c r="G343" s="12"/>
    </row>
    <row r="344" spans="2:7" ht="14.4" x14ac:dyDescent="0.3">
      <c r="B344" s="39" t="s">
        <v>308</v>
      </c>
      <c r="C344" s="25" t="s">
        <v>106</v>
      </c>
      <c r="D344" s="29">
        <v>500</v>
      </c>
      <c r="E344" s="15" t="s">
        <v>110</v>
      </c>
      <c r="F344" s="12"/>
      <c r="G344" s="14">
        <f>F344*D344</f>
        <v>0</v>
      </c>
    </row>
    <row r="345" spans="2:7" x14ac:dyDescent="0.3">
      <c r="B345" s="11" t="s">
        <v>43</v>
      </c>
      <c r="C345" s="25"/>
      <c r="D345" s="29"/>
      <c r="E345" s="15"/>
      <c r="F345" s="12"/>
      <c r="G345" s="12"/>
    </row>
    <row r="346" spans="2:7" ht="26.4" x14ac:dyDescent="0.3">
      <c r="B346" s="39" t="s">
        <v>309</v>
      </c>
      <c r="C346" s="25" t="s">
        <v>147</v>
      </c>
      <c r="D346" s="29">
        <v>500</v>
      </c>
      <c r="E346" s="15" t="s">
        <v>110</v>
      </c>
      <c r="F346" s="12"/>
      <c r="G346" s="14">
        <f>F346*D346</f>
        <v>0</v>
      </c>
    </row>
    <row r="347" spans="2:7" x14ac:dyDescent="0.3">
      <c r="B347" s="11" t="s">
        <v>43</v>
      </c>
      <c r="C347" s="25"/>
      <c r="D347" s="29"/>
      <c r="E347" s="9"/>
      <c r="F347" s="12"/>
      <c r="G347" s="10"/>
    </row>
    <row r="348" spans="2:7" ht="26.4" x14ac:dyDescent="0.3">
      <c r="B348" s="39" t="s">
        <v>310</v>
      </c>
      <c r="C348" s="25" t="s">
        <v>313</v>
      </c>
      <c r="D348" s="29">
        <v>500</v>
      </c>
      <c r="E348" s="15" t="s">
        <v>110</v>
      </c>
      <c r="F348" s="12"/>
      <c r="G348" s="14">
        <f>F348*D348</f>
        <v>0</v>
      </c>
    </row>
    <row r="349" spans="2:7" x14ac:dyDescent="0.3">
      <c r="B349" s="11" t="s">
        <v>43</v>
      </c>
      <c r="C349" s="25"/>
      <c r="D349" s="29"/>
      <c r="E349" s="15"/>
      <c r="F349" s="12"/>
      <c r="G349" s="12"/>
    </row>
    <row r="350" spans="2:7" ht="39.6" x14ac:dyDescent="0.3">
      <c r="B350" s="39" t="s">
        <v>311</v>
      </c>
      <c r="C350" s="25" t="s">
        <v>108</v>
      </c>
      <c r="D350" s="29">
        <v>5</v>
      </c>
      <c r="E350" s="9" t="s">
        <v>37</v>
      </c>
      <c r="F350" s="12"/>
      <c r="G350" s="14">
        <f>F350*D350</f>
        <v>0</v>
      </c>
    </row>
    <row r="351" spans="2:7" x14ac:dyDescent="0.3">
      <c r="B351" s="39"/>
      <c r="C351" s="25"/>
      <c r="D351" s="29"/>
      <c r="E351" s="9"/>
      <c r="F351" s="12"/>
      <c r="G351" s="12"/>
    </row>
    <row r="352" spans="2:7" ht="39.6" x14ac:dyDescent="0.3">
      <c r="B352" s="39" t="s">
        <v>312</v>
      </c>
      <c r="C352" s="25" t="s">
        <v>188</v>
      </c>
      <c r="D352" s="31">
        <v>5</v>
      </c>
      <c r="E352" s="15" t="s">
        <v>15</v>
      </c>
      <c r="F352" s="14">
        <f>D352/100*SUM(G334:G350)</f>
        <v>0</v>
      </c>
      <c r="G352" s="14">
        <f>F352</f>
        <v>0</v>
      </c>
    </row>
    <row r="353" spans="2:7" ht="13.8" thickBot="1" x14ac:dyDescent="0.35">
      <c r="B353" s="52"/>
      <c r="C353" s="16"/>
      <c r="D353" s="53"/>
      <c r="E353" s="17"/>
      <c r="F353" s="18"/>
      <c r="G353" s="18"/>
    </row>
    <row r="354" spans="2:7" ht="13.8" thickTop="1" x14ac:dyDescent="0.3">
      <c r="B354" s="15"/>
      <c r="C354" s="44"/>
      <c r="D354" s="41"/>
      <c r="E354" s="41"/>
    </row>
    <row r="355" spans="2:7" x14ac:dyDescent="0.3">
      <c r="C355" s="54" t="str">
        <f>CONCATENATE("SKUPAJ ",C332)</f>
        <v>SKUPAJ ZAKLJUČNA IN OSTALA DELA</v>
      </c>
      <c r="D355" s="43"/>
      <c r="E355" s="41"/>
      <c r="F355" s="47"/>
      <c r="G355" s="19">
        <f>SUM(G334:G352)</f>
        <v>0</v>
      </c>
    </row>
  </sheetData>
  <sheetProtection algorithmName="SHA-512" hashValue="h5WrYuTwpt3nnLFyyfu3FyBII6I5lKiJt9btz7tKxb3Fq+CN34xK7b6iKYitXXhzU1XGycScS4XJHeWxwp/fJg==" saltValue="52LPNAlfLe1nDhhBdZu0Dw==" spinCount="100000" sheet="1" objects="1" scenarios="1"/>
  <protectedRanges>
    <protectedRange sqref="F1:F1048576" name="Obseg1"/>
  </protectedRanges>
  <sortState ref="L261:M284">
    <sortCondition ref="L261:L284"/>
  </sortState>
  <mergeCells count="42">
    <mergeCell ref="C3:G3"/>
    <mergeCell ref="B5:G5"/>
    <mergeCell ref="B17:G17"/>
    <mergeCell ref="C167:G167"/>
    <mergeCell ref="C221:F221"/>
    <mergeCell ref="B235:G235"/>
    <mergeCell ref="B236:G236"/>
    <mergeCell ref="B237:G237"/>
    <mergeCell ref="B238:G238"/>
    <mergeCell ref="B232:G232"/>
    <mergeCell ref="B233:G233"/>
    <mergeCell ref="B234:G234"/>
    <mergeCell ref="B243:G243"/>
    <mergeCell ref="B244:G244"/>
    <mergeCell ref="B245:G245"/>
    <mergeCell ref="B246:G246"/>
    <mergeCell ref="B239:G239"/>
    <mergeCell ref="B240:G240"/>
    <mergeCell ref="B241:G241"/>
    <mergeCell ref="B242:G242"/>
    <mergeCell ref="B252:G252"/>
    <mergeCell ref="B253:G253"/>
    <mergeCell ref="B247:G247"/>
    <mergeCell ref="B248:G248"/>
    <mergeCell ref="B249:G249"/>
    <mergeCell ref="B250:G250"/>
    <mergeCell ref="B2:G2"/>
    <mergeCell ref="C330:F330"/>
    <mergeCell ref="C309:F309"/>
    <mergeCell ref="C223:G223"/>
    <mergeCell ref="C106:G106"/>
    <mergeCell ref="C61:G61"/>
    <mergeCell ref="C20:G20"/>
    <mergeCell ref="B224:G224"/>
    <mergeCell ref="B225:G225"/>
    <mergeCell ref="B226:G226"/>
    <mergeCell ref="B227:G227"/>
    <mergeCell ref="B228:G228"/>
    <mergeCell ref="B229:G229"/>
    <mergeCell ref="B230:G230"/>
    <mergeCell ref="B231:G231"/>
    <mergeCell ref="B251:G251"/>
  </mergeCells>
  <printOptions horizontalCentered="1"/>
  <pageMargins left="0.78740157480314965" right="0.78740157480314965" top="0.98425196850393704" bottom="0.98425196850393704" header="0.51181102362204722" footer="0.51181102362204722"/>
  <pageSetup paperSize="9" orientation="portrait" r:id="rId1"/>
  <headerFooter differentOddEven="1">
    <oddHeader>&amp;L&amp;"Arial Narrow,Regular"&amp;K000000Hidrolab d.o.o.
&amp;R&amp;"Arial Narrow,Regular"&amp;K000000Projekt št. 12-03/19
Načrt meteorne in fekalne kanalizacije št. 12-03/19-K</oddHeader>
    <oddFooter>&amp;C&amp;"Arial Narrow,Navadno"&amp;P/&amp;N</oddFooter>
    <evenHeader xml:space="preserve">&amp;L&amp;"Arial Narrow,Regular"Projekt št. 12-03/19
Načrt meteorne in fekalne kanalizacije št. 12-03/19-K&amp;R&amp;"Arial Narrow,Regular"Hidrolab d.o.o.
</evenHeader>
    <evenFooter>&amp;C&amp;"Arial Narrow,Navadno"&amp;P/&amp;N</evenFooter>
  </headerFooter>
  <rowBreaks count="8" manualBreakCount="8">
    <brk id="19" min="1" max="6" man="1"/>
    <brk id="60" min="1" max="6" man="1"/>
    <brk id="105" min="1" max="6" man="1"/>
    <brk id="166" min="1" max="6" man="1"/>
    <brk id="222" min="1" max="6" man="1"/>
    <brk id="254" min="1" max="6" man="1"/>
    <brk id="310" min="1" max="6" man="1"/>
    <brk id="331"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Faza 0</vt:lpstr>
      <vt:lpstr>'Faza 0'!Področje_tiskanja</vt:lpstr>
    </vt:vector>
  </TitlesOfParts>
  <Company>FGG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Matej Uršič</dc:creator>
  <cp:lastModifiedBy>usajz</cp:lastModifiedBy>
  <cp:lastPrinted>2019-07-15T12:26:10Z</cp:lastPrinted>
  <dcterms:created xsi:type="dcterms:W3CDTF">2008-01-21T07:46:20Z</dcterms:created>
  <dcterms:modified xsi:type="dcterms:W3CDTF">2019-07-18T06:34:46Z</dcterms:modified>
</cp:coreProperties>
</file>