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50" windowHeight="8280" tabRatio="947" activeTab="5"/>
  </bookViews>
  <sheets>
    <sheet name="REKAP" sheetId="1" r:id="rId1"/>
    <sheet name="FK1.3" sheetId="2" r:id="rId2"/>
    <sheet name="FK1.3.1" sheetId="3" r:id="rId3"/>
    <sheet name="FK1.5" sheetId="4" r:id="rId4"/>
    <sheet name="VOD FK1.3.1" sheetId="5" r:id="rId5"/>
    <sheet name="VOD FK1.5" sheetId="6" r:id="rId6"/>
  </sheets>
  <definedNames>
    <definedName name="_xlnm.Print_Area" localSheetId="1">'FK1.3'!$A$1:$G$255</definedName>
    <definedName name="_xlnm.Print_Area" localSheetId="2">'FK1.3.1'!$A$1:$G$243</definedName>
    <definedName name="_xlnm.Print_Area" localSheetId="3">'FK1.5'!$A$1:$G$240</definedName>
    <definedName name="_xlnm.Print_Area" localSheetId="0">'REKAP'!$A$1:$C$39</definedName>
    <definedName name="_xlnm.Print_Area" localSheetId="4">'VOD FK1.3.1'!$A$1:$G$173</definedName>
    <definedName name="_xlnm.Print_Area" localSheetId="5">'VOD FK1.5'!$A$1:$G$171</definedName>
  </definedNames>
  <calcPr fullCalcOnLoad="1"/>
</workbook>
</file>

<file path=xl/sharedStrings.xml><?xml version="1.0" encoding="utf-8"?>
<sst xmlns="http://schemas.openxmlformats.org/spreadsheetml/2006/main" count="1273" uniqueCount="297">
  <si>
    <t>Dodatni strojni izkop za hišne revizijske jaske v terenu III. in IV. ktg., naklon brežin 60°, z odmetom ob trasi kanalizacije.</t>
  </si>
  <si>
    <t xml:space="preserve">Strojni izkop humusa ob trasi kanalizacije v sloju debeline 15 cm z odmetom v dosegu ročice.
</t>
  </si>
  <si>
    <t>Zakoličba trase kanalizacije z niveliranjem.</t>
  </si>
  <si>
    <t>Zakoličba trase kanalizacijskih priključkov.</t>
  </si>
  <si>
    <t>Strojni zasip kanalizacijske cevi hišnih priključkov z materialom od izkopa ter komprimiranjem v plasteh po 30 cm.</t>
  </si>
  <si>
    <t>Strojni zasip kanalizacijske cevi  z materialom od izkopa ter komprimiranjem v plasteh po 30 cm.</t>
  </si>
  <si>
    <t>Izdelava posteljice in zasip kanalizacijskih cevi hišnih priključkov s peščenim materialom 0/4 mm ter ročnim komprimiranje v plasteh po 15 cm do višine 30 cm nad temenom  cevi.</t>
  </si>
  <si>
    <t xml:space="preserve">Naprava gradbenih profilov iz količkov z zavarovanjem in meritvami.   </t>
  </si>
  <si>
    <t>Rezanje asfalta debeline 10 cm, za kanalizacijske priključke.</t>
  </si>
  <si>
    <t>Rezanje asfalta debeline 10 cm, za kanalizacijo.</t>
  </si>
  <si>
    <t>Pregled višinskih kot in lokacije obstoječe kanalizacije hišnih priključkov meteorne in fekalne kanalizacije skupaj z lasniki parcel, komplet z določitvijo trase novih priključkov kanalizacije na glavno linijo.</t>
  </si>
  <si>
    <t>Izdelava katastra komunalnih naprav ( vse meteorne in fekalne kanalizacije s priključki - vnos v kataster podzemnih komunalnih naprav.</t>
  </si>
  <si>
    <t>Snemanje kanalizacije s kamero.</t>
  </si>
  <si>
    <t>Projektantski nadzor.</t>
  </si>
  <si>
    <t>4.9</t>
  </si>
  <si>
    <t>Čiščenje kanala po končanih delih do DN200.</t>
  </si>
  <si>
    <t>4.10</t>
  </si>
  <si>
    <t>2.17</t>
  </si>
  <si>
    <t>2.18</t>
  </si>
  <si>
    <t xml:space="preserve">Rušenje obstoječe kanalizacije iz betonskih in azbestcementnih cevi  fi do 100 cm, komplet  z nakladanjem in odvozom na odlagališče na razdalji do 20 km.    </t>
  </si>
  <si>
    <t>Rušenje asfalta za kanalizacijo, v sloju debeline 10 cm, komplet z nakladanjem in odvozom na odlagališče na razdalji do 20 km.</t>
  </si>
  <si>
    <t>Izdelava varnostnega načrta (3-izvodi).</t>
  </si>
  <si>
    <t>2.19</t>
  </si>
  <si>
    <t>2.20</t>
  </si>
  <si>
    <t xml:space="preserve">Dobava in montaža vodotesnih LŽ pokrovov s protihrupnim vložkom DN600, nosilnost 250 kN, komplet z AB vencom. </t>
  </si>
  <si>
    <t>Dodatni strojni izkop za revizijske jaske v terenu III. in IV. ktg., naklon brežin 60°, z nakladanjem in odvozom na deponijo do 10km.</t>
  </si>
  <si>
    <t xml:space="preserve">Humusiranje z izkopano humusno zemljo iz gradbišča. </t>
  </si>
  <si>
    <t>Izdelava nevezane nosilne plasti voziščne konstrukcije enakomerno zrnatega drobljenca iz kamnine v debelini 21 do 30 cm.</t>
  </si>
  <si>
    <t>Planiranje dna rova kanalizacije in dna jaškov s točnostjo +/-3cm.</t>
  </si>
  <si>
    <t>Izdelava posteljice in zasip kanalizacijskih cevi  s peščenim materialom 0/4mm ter ročnim komprimiranje v plasteh po 15cm do višine 30 cm nad temenom  cevi.</t>
  </si>
  <si>
    <t>Strojni izkop jarkov za priključke v terenu III. in IV. ktg., globine do 2m, naklon brežin 60°,  z nakladanjem in odvozom na deponijo do 10km.</t>
  </si>
  <si>
    <t>Strojni izkop jarkov za priključke v terenu III. in IV. ktg., globine do 2m, naklon brežin 60°, z odmetom ob trasi kanalizacije.</t>
  </si>
  <si>
    <t>Strojni izkop jarkov za kanalizacijo v terenu III. in IV. ktg., globine do 4m, naklon brežin 60°, z nakladanjem in odvozom na deponijo do 10km.</t>
  </si>
  <si>
    <t>Strojni izkop jarkov za kanalizacijo v terenu III. in IV. ktg., globine do 2m, naklon brežin 60°, z nakladanjem in odvozom na deponijo do 10km.</t>
  </si>
  <si>
    <t>Strojni izkop jarkov za kanalizacijo v terenu III. in IV. ktg., globine do 2m, naklon brežin 60°, z odmetom ob trasi kanalizacije.</t>
  </si>
  <si>
    <t xml:space="preserve">Strojni izkop humusa ob trasi priključkov v sloju debeline 15 cm z odmetom v dosegu ročice.
</t>
  </si>
  <si>
    <t>Planiranje in zatravitev zelenic z mešanico travnega semena.</t>
  </si>
  <si>
    <t xml:space="preserve">Dobava in polaganje debelostenskih enoslojnih PVC kanalizacijskih cevi tip SN8 DN250 na peščeno posteljico debeline 10+DN/10cm. </t>
  </si>
  <si>
    <t>Dobava in polaganje debelostenskih enoslojnih PVC kanalizacijskih cevi tip SN4 DN150 za hišne priključke na peščeno posteljico debeline 10+DN/10cm.</t>
  </si>
  <si>
    <t xml:space="preserve">Dobava in montaža debelostenskih enoslojnih PVC fazonskih kosov na peščeno posteljico debeline 10+DN/10cm. </t>
  </si>
  <si>
    <t>4.11</t>
  </si>
  <si>
    <t>4.12</t>
  </si>
  <si>
    <t>Fino planiranje in valjanjem tamponskih površin pred asfaltiranjem, komplet s komprimiranjem.</t>
  </si>
  <si>
    <r>
      <t>m</t>
    </r>
    <r>
      <rPr>
        <vertAlign val="superscript"/>
        <sz val="10"/>
        <rFont val="Arial"/>
        <family val="2"/>
      </rPr>
      <t>2</t>
    </r>
  </si>
  <si>
    <t>Zasip kanalizacijskih cevi in revizijskih jaškov z drobljencem 0/32, ter komprimiranje  v plasteh po 20 cm, do zbitosti 98% SPP.</t>
  </si>
  <si>
    <t>Zasip kanalizacijskih cevi in revizijskih jaškov hišnih priključkov z drobljencem 0/32, ter komprimiranje  v plasteh po 20 cm, do zbitosti 98% SPP.</t>
  </si>
  <si>
    <t>PREDDELA</t>
  </si>
  <si>
    <t>ur</t>
  </si>
  <si>
    <t>m</t>
  </si>
  <si>
    <t>ZEMELJSKA DELA</t>
  </si>
  <si>
    <t>1.</t>
  </si>
  <si>
    <t>2.</t>
  </si>
  <si>
    <t>3.</t>
  </si>
  <si>
    <t>4.</t>
  </si>
  <si>
    <t>SKUPAJ:</t>
  </si>
  <si>
    <t>kos</t>
  </si>
  <si>
    <t>PREDDELA SKUPAJ:</t>
  </si>
  <si>
    <t xml:space="preserve">ZEMELJSKA DELA SKUPAJ: </t>
  </si>
  <si>
    <t>OSTALA DELA</t>
  </si>
  <si>
    <t>OSTALA DELA SKUPAJ: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</si>
  <si>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</si>
  <si>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</si>
  <si>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Zap.št.</t>
  </si>
  <si>
    <t>Opis del</t>
  </si>
  <si>
    <t>Količina</t>
  </si>
  <si>
    <t>Enota</t>
  </si>
  <si>
    <t>Cena/enoto</t>
  </si>
  <si>
    <t>Znesek</t>
  </si>
  <si>
    <t>4.1</t>
  </si>
  <si>
    <t>4.2</t>
  </si>
  <si>
    <t>4.3</t>
  </si>
  <si>
    <t>4.4</t>
  </si>
  <si>
    <t>4.5</t>
  </si>
  <si>
    <t>3.1</t>
  </si>
  <si>
    <t>3.2</t>
  </si>
  <si>
    <t>3.3</t>
  </si>
  <si>
    <t>3.4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</si>
  <si>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</si>
  <si>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</si>
  <si>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</si>
  <si>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</si>
  <si>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</si>
  <si>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</si>
  <si>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</si>
  <si>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</si>
  <si>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</si>
  <si>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</si>
  <si>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</si>
  <si>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</si>
  <si>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MONTAŽNA IN BETONSKA DELA</t>
  </si>
  <si>
    <t>MONTAŽNA IN BETONSKA DELA SKUPAJ:</t>
  </si>
  <si>
    <t>DN150; lok 45°</t>
  </si>
  <si>
    <t>3.5</t>
  </si>
  <si>
    <t>4.6</t>
  </si>
  <si>
    <t>1.1</t>
  </si>
  <si>
    <t>1.2</t>
  </si>
  <si>
    <t>1.3</t>
  </si>
  <si>
    <t>1.4</t>
  </si>
  <si>
    <t>1.5</t>
  </si>
  <si>
    <t>1.6</t>
  </si>
  <si>
    <t>1.7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</si>
  <si>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</si>
  <si>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</si>
  <si>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</si>
  <si>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</si>
  <si>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</si>
  <si>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</si>
  <si>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</si>
  <si>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</si>
  <si>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</si>
  <si>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</si>
  <si>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2.13</t>
  </si>
  <si>
    <t>3.16</t>
  </si>
  <si>
    <t>3.17</t>
  </si>
  <si>
    <t>3.18</t>
  </si>
  <si>
    <t>3.19</t>
  </si>
  <si>
    <t>4.7</t>
  </si>
  <si>
    <t>4.8</t>
  </si>
  <si>
    <t>DN200; lok 45°</t>
  </si>
  <si>
    <t>2.14</t>
  </si>
  <si>
    <t>2.15</t>
  </si>
  <si>
    <t>2.16</t>
  </si>
  <si>
    <t>Planiranje dna rova kanalizacije in dna jaškov hišnih priključkov s točnostjo +/-3 cm.</t>
  </si>
  <si>
    <t>Izdelava nosilne plasti bituminizirane zmesi AC 22 base B 50/70 A3 v debelini 5 cm.</t>
  </si>
  <si>
    <t>Izdelava obrabne in zaporne plasti bituminizirane zmesi AC 8 surf B 50/70 A3 v debelini 3 cm.</t>
  </si>
  <si>
    <t>Tlačni preizkus tesnosti kanalizacije, izveden z zrakom ali z vodo, po standardu SIST EN 1610 z izdanim potrdilom.</t>
  </si>
  <si>
    <t>Izdelava projekta izvedenih del - PID (3-izvodi).</t>
  </si>
  <si>
    <t>Izdelava dotočnih in iztočnih priključnih cevi iz PVC DN250.</t>
  </si>
  <si>
    <t>Izdelava dodatnih dotočnih priključnih cevi iz PVC DN150.</t>
  </si>
  <si>
    <t>Izdelava dotočnih in iztočnih priključnih cevi iz PVC DN200.</t>
  </si>
  <si>
    <t>Dobava in montaža PVC revizijskih jaškov DN400 za hišne priključke globine do 1,50 m, komplet z muldo in nastavki za PVC cevi ter LŽ pokrovom DN400 nosilnosti 125kN.</t>
  </si>
  <si>
    <t>Dobava in montaža PVC revizijskih jaškov DN400 za hišne priključke globine do 1,50 m, komplet z muldo in nastavki za PVC cevi ter LŽ pokrovom DN400 nosilnosti 250kN.</t>
  </si>
  <si>
    <t>Dobava in polaganje debelostenskih enoslojnih PVC kanalizacijskih cevi tip SN4 DN200 za hišne priključke na peščeno posteljico debeline 10+DN/10cm</t>
  </si>
  <si>
    <t>DN150; lok 15°</t>
  </si>
  <si>
    <t>SKUPNA REKAPITULACIJA</t>
  </si>
  <si>
    <t>R E K A P I T U L A C I J A</t>
  </si>
  <si>
    <t>Zavarovanje prometa med gradnjo (postavitev zaščitne ograje in premostitvenih objektov za pešce, postavitev premostitvenih objektov za ostali promet). Obračun se bo vršil na podlagi dejansko porabljenega časa in materiala, evidentiranega v gradbenem dnevn</t>
  </si>
  <si>
    <t>Rezanje betona debeline 15cm, za kanalizacijske priključke.</t>
  </si>
  <si>
    <t>Rušenje asfalta za kanalizacijske priključke, v sloju debeline 10 cm, komplet z nakladanjem in odvozom na odlagališče na razdalji do 20 km.</t>
  </si>
  <si>
    <t>Rušenje betona za kanalizacijske priključke v sloju debeline 15 cm, komplet z nakladanjem in odvozom na odlagališče na razdalji do 20 km.</t>
  </si>
  <si>
    <t>Rušenje obstoječega tlaka iz porfido skupaj z betonsko podlago skupne debeline do 15 cm, komplet z nakladanjem in odvozom na odlagališče na razdalji do 20 km.</t>
  </si>
  <si>
    <t xml:space="preserve">Rušenje obstoječega tlaka iz betonskih tlakovcev  skupaj s peščeno podlago debeline do 12 cm, komplet z nakladanjem in odvozom na odlagališče na razdalji do 20 km.                   </t>
  </si>
  <si>
    <t>1.8</t>
  </si>
  <si>
    <t>1.9</t>
  </si>
  <si>
    <t>1.10</t>
  </si>
  <si>
    <t>1.11</t>
  </si>
  <si>
    <t>1.12</t>
  </si>
  <si>
    <t>1.13</t>
  </si>
  <si>
    <t>1.14</t>
  </si>
  <si>
    <t xml:space="preserve">Dobava in polaganje debelostenskih enoslojnih PVC kanalizacijskih cevi tip SN8 DN300 na peščeno posteljico debeline 10+DN/10cm. </t>
  </si>
  <si>
    <t>DN250; lok 30°</t>
  </si>
  <si>
    <t>Dobava in montaža peskolovov iz betonskih cevi DN400 globine 2.0m, nastavki za PVC cevi  in LŽ rešetko 40x40cm, nosilnosti 250kN.</t>
  </si>
  <si>
    <t>Dobava in polaganje betonskih tlakovcev na peščeno podlago - krpanje tlaka v pasovih širine do 2 m.</t>
  </si>
  <si>
    <t xml:space="preserve">Obnova armiranobetonskega tlaka debeline 15cm.    </t>
  </si>
  <si>
    <t>DDV 22%</t>
  </si>
  <si>
    <t>4.13</t>
  </si>
  <si>
    <t>4.14</t>
  </si>
  <si>
    <t>4.15</t>
  </si>
  <si>
    <t>4.16</t>
  </si>
  <si>
    <t xml:space="preserve">Rušenje zidu debeline do 50 cm, komplet z nakladanjem in odvozom na odlagališče na razdalji do 20 km.              </t>
  </si>
  <si>
    <t>Nepredvidena dela ( 10% od 1.1 do 1.12 )</t>
  </si>
  <si>
    <t>FEKALNI KANAL FK1.3.1 IN METEORNI KANAL MK1.3.1</t>
  </si>
  <si>
    <t>FEKALNI KANAL FK1.3</t>
  </si>
  <si>
    <t>3.20</t>
  </si>
  <si>
    <t>3.21</t>
  </si>
  <si>
    <t>3.22</t>
  </si>
  <si>
    <t>3.23</t>
  </si>
  <si>
    <t>3.24</t>
  </si>
  <si>
    <t>3.25</t>
  </si>
  <si>
    <t>3.26</t>
  </si>
  <si>
    <t>3.27</t>
  </si>
  <si>
    <t xml:space="preserve">Obnova obstoječega zidu debeline do 50 cm, komplet z opažem -krpanje zidu.                </t>
  </si>
  <si>
    <t>Nepredvidena dela ( 10% od 2.1 do 2.17 )</t>
  </si>
  <si>
    <t xml:space="preserve">Dobava in polaganje AB cevi DN400, na betonsko posteljico debeline 10+DN/20cm, (komplet z gumijastim tesnilom in betonsko posteljico) </t>
  </si>
  <si>
    <t>DN250; lok 45°</t>
  </si>
  <si>
    <t>DN250/200;45°-odcep</t>
  </si>
  <si>
    <t>Dobava in montaža prefabriciranih AB revizijskih jaškov iz baze, nastavkov in konusa, premera DN800, za cevi DN400, globine do 1.50 m.</t>
  </si>
  <si>
    <t>Dobava in montaža prefabriciranih AB revizijskih jaškov iz baze, nastavkov in konusa, premera DN1000, za cevi DN400, globine do 1.50 m.</t>
  </si>
  <si>
    <t>Izdelava dotočnih in iztočnih priključnih cevi iz PVC DN300.</t>
  </si>
  <si>
    <t>Dobava in montaža betonskih revizijskih jaškov DN600 za hišne priključke globine do 1.0m, komplet z muldo in nastavki za PVC cevi ter LŽ pokrovom DN600 nosilnosti 250kN.</t>
  </si>
  <si>
    <t>Obnova zavarovanje potoka Petnika s kamnito zložbo v betonu d=30-40cm.</t>
  </si>
  <si>
    <t>Nepredvidena dela ( 10% od 4.1 do 4.13 )</t>
  </si>
  <si>
    <t>Nepredvidena dela ( 10% od 2.1 do 2.19 )</t>
  </si>
  <si>
    <t xml:space="preserve">              REKAPITULACIJA - FK1.3.1 IN MK1.3.1</t>
  </si>
  <si>
    <t>3.28</t>
  </si>
  <si>
    <t xml:space="preserve">              REKAPITULACIJA - FK1.5</t>
  </si>
  <si>
    <t xml:space="preserve">Dobava in polaganje AB cevi DN500, na betonsko posteljico debeline 10+DN/20cm, (komplet z gumijastim tesnilom in betonsko posteljico) </t>
  </si>
  <si>
    <t>Dobava in montaža prefabriciranih AB revizijskih jaškov iz baze, nastavkov in konusa, premera DN1000, za cevi DN500, globine do 1.50 m.</t>
  </si>
  <si>
    <t>Dobava in montaža prefabriciranih AB revizijskih jaškov iz baze, nastavkov in konusa, premera DN1000, za cevi DN250, globine do 1.00 m.</t>
  </si>
  <si>
    <t xml:space="preserve">Dobava in montaža LŽ pokrovov s protihrupnim vložkom DN600, nosilnost 250 kN, komplet z AB vencom. </t>
  </si>
  <si>
    <t>Nepredvidena dela ( 10% od 1.1 do 1.13 )</t>
  </si>
  <si>
    <t>Dobava in polaganje porfido tlaka na armiranobetonsko podlago-krpanje tlaka v pasovih širine do 2 m.</t>
  </si>
  <si>
    <t>Nepredvidena dela ( 10% od 4.1 do 4.15 )</t>
  </si>
  <si>
    <t>Dobava in montaža črpalke Piranha S12/2D ali druge z enakimi karakteristikami.</t>
  </si>
  <si>
    <t>3.29</t>
  </si>
  <si>
    <t>3.30</t>
  </si>
  <si>
    <t>3.31</t>
  </si>
  <si>
    <t>3.32</t>
  </si>
  <si>
    <t>Nepredvidena dela ( 10% od 3.1 do 3.31 )</t>
  </si>
  <si>
    <t>Dodatni strojni izkop za revizijske jaske v terenu III. in IV. ktg., naklon brežin 60°, z odmetom ob trasi kanalizacije.</t>
  </si>
  <si>
    <t xml:space="preserve">              REKAPITULACIJA - FK1.3 IN MK1.3</t>
  </si>
  <si>
    <t>Dobava in montaža prefabriciranih AB revizijskih jaškov iz baze, nastavkov in konusa, premera DN800, za cevi DN250, globine do 2.00 m.</t>
  </si>
  <si>
    <t>Dobava in montaža prefabriciranih AB revizijskih jaškov iz baze, nastavkov in konusa, premera DN800, za cevi DN300, globine do 1.50 m.</t>
  </si>
  <si>
    <t>Utrditev jarkov s prefabriciranimi AB koritnicami dimenzije 100/40-80/20 cm na betonski podlagi d=10cm.</t>
  </si>
  <si>
    <t>Dobava in montaža betonskih revizijskih jaškov DN600 za hišne priključke globine do 1.0m, komplet z muldo in nastavki za PVC cevi ter LŽ pokrovom DN600 nosilnosti 125kN.</t>
  </si>
  <si>
    <t>Izdelava revizijskega jaška iz AB cevi DN800 na obstoječem kanalu, globine do 1.00 m.</t>
  </si>
  <si>
    <t>Dobava in montaža prefabriciranih AB revizijskih jaškov iz baze, nastavkov in konusa, premera DN1000, za cevi DN400, globine do 3.00 m.</t>
  </si>
  <si>
    <t>Dobava in polaganje debelostenskih enoslojnih PVC kanalizacijskih cevi tip SN4 DN200 za peskolove na peščeno posteljico debeline 10+DN/10cm</t>
  </si>
  <si>
    <t>DN300; lok 15°</t>
  </si>
  <si>
    <t>DN300/200;45°-odcep</t>
  </si>
  <si>
    <t>FEKALNI KANAL FK1.5</t>
  </si>
  <si>
    <t>Betoniranje podlitja jaška in pete z betonom C8/10.</t>
  </si>
  <si>
    <t>Nepredvidena dela ( 10% od 3.1 do 3.28 )</t>
  </si>
  <si>
    <t>3.33</t>
  </si>
  <si>
    <t>3.34</t>
  </si>
  <si>
    <t>Obnova zavarovanje potoka Rovnak z obstoječimi betonskimi in travnimi ploščami.</t>
  </si>
  <si>
    <t>Nepredvidena dela ( 10% od 3.1 do 3.33 )</t>
  </si>
  <si>
    <t>2.21</t>
  </si>
  <si>
    <t>2.22</t>
  </si>
  <si>
    <t>Nepredvidena dela ( 10% od 2.1 do 2.21 )</t>
  </si>
  <si>
    <t>Zakoličba trase vodovoda z niveliranjem.</t>
  </si>
  <si>
    <t>Zakoličba trase vodovodnih priključkov z niveliranjem.</t>
  </si>
  <si>
    <t xml:space="preserve">Naprava gradbenih profilov iz količkov z zavarovanjem in meritvami.    </t>
  </si>
  <si>
    <t>Izdelava katastra komunalnih naprav - vnos v kataster podzemnih komunalnih naprav upravljavca, priprava podatkov po navodilih upravljavca  (4 izvodi + podatki v digitalni obliki).</t>
  </si>
  <si>
    <t>Nadzor gradbenih del v bližini vodovoda s strani upravljavca vodovoda (ViK Nova Gorica).</t>
  </si>
  <si>
    <t>Nepredvidena dela ( 10% od 4.1 do 4.6 )</t>
  </si>
  <si>
    <t xml:space="preserve">Dobava in montaža PE-HD vodovodnih cevi PE 80 DN32  nazivnega tlaka 12.5 bar, v zaščitni stigmaflex cevi DN90, na peščeno posteljico debeline 10+DN/10 cm,  komplet s spojnim materialom. </t>
  </si>
  <si>
    <t>MONTAŽERSKA DELA</t>
  </si>
  <si>
    <t>MONTAŽERSKA DELA SKUPAJ:</t>
  </si>
  <si>
    <t>ZAKLJUČNA DELA</t>
  </si>
  <si>
    <t>ZAKLJUČNA DELA SKUPAJ:</t>
  </si>
  <si>
    <t>Izpiranje, dezinfekcija in sanitarni preizkus vodovoda, vključno z nevtralizacijo vode, po zahtevah inštituta za varovanje zdravja ter dostava potrdila o uspešno opravljenem preizkusu pod nadzorom upravljavca.</t>
  </si>
  <si>
    <t xml:space="preserve">Dobava in montaža signalno opozorilnega traku "POZOR VODA".                                    </t>
  </si>
  <si>
    <t>Tlačni preizkus vodotesnosti cevovoda v skladu z določili iz standarda SIST EN805, skupaj z izdelavo zapisnika.</t>
  </si>
  <si>
    <r>
      <t>Izvedba priključka na obstoječi cevovod (rezanje in odstranitev starega cevovoda), komplet z vsem potrebnim materialom, praznjenjem, spiranjem in odzračevanjem vodovoda</t>
    </r>
    <r>
      <rPr>
        <sz val="10"/>
        <rFont val="Arial"/>
        <family val="2"/>
      </rPr>
      <t>, izvaja upravljavec javnega vodovodnega omrežja ViK  Nova Gorica.</t>
    </r>
  </si>
  <si>
    <r>
      <t>Strojni izkop jarka za vodovodne cevi v zemljini III. in IV. kategorije širine 70 cm, globine do 2 m, z naklonom brežin 60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z odmetom v dosegu ročice.</t>
    </r>
  </si>
  <si>
    <r>
      <t>Strojni izkop jarka za vodovodne cevi v zemljini III. in IV. kategorije širine 70 cm, globine do 2 m, z naklonom brežin 60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z nakladanjem in odvozom v deponijo do 15 km.</t>
    </r>
  </si>
  <si>
    <r>
      <t>Strojni izkop jarka za vodovodne priključke v zemljini III in IV. kategorije širine 70 cm, globine do 1 m in naklonom brežin 60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, z odmetom v dosegu ročice.</t>
    </r>
  </si>
  <si>
    <r>
      <t>Strojni izkop jarka za vodovodne priključke v zemljini III in IV. kategorije širine 70 cm, globine do 1 m in naklonom brežin 60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, z nakladanjem in odvozom v deponijo do 15 km.</t>
    </r>
  </si>
  <si>
    <t>Planiranje dna jarka pred polaganjem vodovodnih cevi s točnostjo +/- 3 cm.</t>
  </si>
  <si>
    <t xml:space="preserve">Ročno planiranje dna rova vodovodnih priključkov in dna jaškov s točnostjo +/-3 cm. </t>
  </si>
  <si>
    <t>Izdelava posteljice in zasip vodovodne cevi  s peščenim materialom 0/4 mm ter ročnim komprimiranje v plasteh po 15 cm do višine 30 cm nad temenom  cevi.</t>
  </si>
  <si>
    <t>Izdelava posteljice in zasip vodovodne cevi za hišne priključke s peščenim materialom 0/4 mm ter ročnim komprimiranje v plasteh po 15 cm do višine 30 cm nad temenom  cevi.</t>
  </si>
  <si>
    <t>Strojni zasip vodovodnih cevi z materialom od izkopa ter komprimiranjem v plasteh po 20 cm.</t>
  </si>
  <si>
    <t>Strojni zasip vodovodnih priključkov z materialom od izkopa ter komprimiranjem v plasteh po 20 cm.</t>
  </si>
  <si>
    <t>Dobava in vgrajevanje drobljenca s komprimiranjem v plasteh po 20 cm, do zbitosti 98% SPP, za zasip vodovodnih cevi in vodovodnih jaškov.</t>
  </si>
  <si>
    <t>Dobava in vgrajevanje drobljenca s komprimiranjem v plasteh po 20 cm, do zbitosti 98% SPP, za zasip vodovodnih priključkov.</t>
  </si>
  <si>
    <t>Strojni izkop humusa ob trasi vodovodnih priključkov v sloju debeline 20 cm z odmetom v dosegu ročice.</t>
  </si>
  <si>
    <t>Dobava in montaža univerzalnih spojk za duktilne in azbestno-cementne cevi. Spojke morajo imeti dodatno varovanje z nazobčanim kovinskim obročem ( podobno kot multi-joint, prozvajalca Georg Fischer).</t>
  </si>
  <si>
    <t>DN80</t>
  </si>
  <si>
    <t>Dobava in montaža teleskopsko-vgrade garniture za navrtne zasune, vgradbena višina h=1.0-1.5 m, komplet z podložno ploščo Tip. 240 in varovalno teleskopsko cestno kapo D90 (kot npr. PAM) z napisom VODA. Skupaj z vsem montažnim in tesnilnim materialom.</t>
  </si>
  <si>
    <t>Dobava in montaža fazonskih kosov iz nodularne litine GGG 400 z zunanjo in notranjo epoksy zaščito min. debeline 70 mikronov, z gumi tesnili in vijaki z maticami, vijaki po montaži dodatno antikorozijsko zaščiteni.</t>
  </si>
  <si>
    <t>Hišni priključek na vodovodno cev DN 100 mm, univerzalni navrtni zasun  (npr. HAWLE 2410G) DN100/32, streme  (npr. HAWL 3110) DN100, vrtljivo koleno ZAK  (npr. HAWL 6465) DN32.</t>
  </si>
  <si>
    <t>Dobava in montaža fazonskih kosov iz nodularne litine, Vi natičnim spojem za sidranje, GGG 400 z zunanjo in notranjo epoksy zaščito min. debeline 70 mikronov, z gumi tesnili in vijaki z maticami, vijaki po montaži dodatno antikorozijsko zaščiteni.</t>
  </si>
  <si>
    <r>
      <t>MMK-KOS 11.25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DN100</t>
    </r>
  </si>
  <si>
    <t>Nepredvidena dela ( 10% od 3.1 do 3.10 )</t>
  </si>
  <si>
    <t>Nepredvidena dela ( 10% od 2.1 do 2.16 )</t>
  </si>
  <si>
    <t>VODOVOD VZDOLŽ KANALA FK1.5</t>
  </si>
  <si>
    <t xml:space="preserve">     REKAPITULACIJA -VODOVOD VZDOLŽ KANALA FK1.5</t>
  </si>
  <si>
    <r>
      <t>Izdelava začasnih prevezav "by-passov" za nemoteno oskrbo prebivalcev z vodo v času gradnje, dimenzije 1"-2", dolžine do 10m</t>
    </r>
    <r>
      <rPr>
        <sz val="10"/>
        <rFont val="Arial"/>
        <family val="2"/>
      </rPr>
      <t>,izvaja upravljavec javnega vodovodnega omrežja ViK  Nova Gorica.</t>
    </r>
  </si>
  <si>
    <r>
      <t>Izdelava začasnih prevezav "by-passov" za nemoteno oskrbo prebivalcev z vodo v času gradnje</t>
    </r>
    <r>
      <rPr>
        <sz val="10"/>
        <rFont val="Arial"/>
        <family val="2"/>
      </rPr>
      <t>, izvaja upravljavec javnega vodovodnega omrežja ViK  Nova Gorica.</t>
    </r>
  </si>
  <si>
    <t>Nepredvidena dela ( 10% od 1.1 do 1.7 )</t>
  </si>
  <si>
    <t>Dobava in vgrajevanje cevi iz nodularne litine C40 Natural v skladu z EN 545:2010, za vodovod DN100 s standardnimi spojkami "STD", na peščeno posteljico debeline 10+DN/10 cm, komplet s spojnim materialom (kot npr. Pont-a-Mousson), zunanje in notranje zaščitenih proti koroziji (standardi ISO4179 in ISO8179). Cevi morajo biti na zunanji strani zaščitne z aktivno galvansko zaščito iz zlitine Zn+Al minimalne količine 400 g/m2 in premazane z epoksijem.</t>
  </si>
  <si>
    <t xml:space="preserve">     REKAPITULACIJA -VODOVOD VZDOLŽ KANALA FK1.3.1</t>
  </si>
  <si>
    <t>5.</t>
  </si>
  <si>
    <t>VODOVOD VZDOLŽ KANALA FK1.3.1</t>
  </si>
  <si>
    <t>DN50</t>
  </si>
  <si>
    <t>EU-KOS DN100</t>
  </si>
  <si>
    <t>SLEPA PRIROBNICA DN100</t>
  </si>
  <si>
    <r>
      <t>MMK-KOS 22.5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DN100</t>
    </r>
  </si>
  <si>
    <r>
      <t>MMK-KOS 45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DN100</t>
    </r>
  </si>
  <si>
    <t>EU-KOS DN50</t>
  </si>
  <si>
    <t>FFR-KOS DN100/50</t>
  </si>
  <si>
    <t>Dobava in montaža elektronike s krmiljenjem v obstoječo elektro omarico, komplet z UZ sondo.</t>
  </si>
  <si>
    <t>Dobava in montaža centrifugiranih poliestrskih T kosov tip SN10000, po standardu SIST EN 14364, z notranjim zaščitnim slojem iz čistega poliestra debeline 1mm, dimenzije DN250/150, na peščeno posteljico debeline 10+DN/10cm, za nastavke za priklop.</t>
  </si>
  <si>
    <t>Dobava in montaža centrifugiranih poliestrskih dotočne in iztočne priključnih cevi tip SN10000, po standardu SIST EN 14364, z notranjim zaščitnim slojem iz čistega poliestra debeline 1mm, dimenzije DN250.</t>
  </si>
  <si>
    <t>Dobava in montaža centrifugiranih poliestrskih dotočne in iztočne priključnih cevi tip SN10000, po standardu SIST EN 14364, z notranjim zaščitnim slojem iz čistega poliestra debeline 1mm, dimenzije DN200.</t>
  </si>
  <si>
    <t>Dobava in montaža centrifugiranih poliestrskih T kosov tip SN10000, po standardu SIST EN 14364, z notranjim zaščitnim slojem iz čistega poliestra debeline 1mm, dimenzije DN200/150, na peščeno posteljico debeline 10+DN/10cm, za nastavke za priklop.</t>
  </si>
  <si>
    <t>Dobava in montaža centrifugiranih poliestrskih lokov tip SN10000, po standardu SIST EN 14364, z notranjim zaščitnim slojem iz čistega poliestra debeline 1mm, dimenzije DN250 15°, na peščeno posteljico debeline 10+DN/10cm.</t>
  </si>
  <si>
    <t>Dobava in montaža kanalizacijskih cevi DN200, iz armiranega centrifugiranega poliestra GRP SN 10.000 N/m2 nazivnega tlaka PN 1bar, po standardu ISO 10467, ISO 10639, SIST EN 14364, SIST EN 1796. Cev, dolžine 6 m, ima na eni strani montirano spojko iz poliestra z EPDM tesnilom. Notranji zaščitni sloj cevi iz čistega poliestra, brez polnila in ojačitve, mora imeti minimalno debelino 1,0 mm s ciljem doseganja tesnosti, kemijske in abrazijske obstojnosti in odpornosti na obrus pri visokotlačnem čiščenju, na peščeno posteljico debeline 10+DN/10cm.</t>
  </si>
  <si>
    <t>Dobava in montaža kanalizacijskih cevi DN250, iz armiranega centrifugiranega poliestra GRP SN 10.000 N/m2 nazivnega tlaka PN 1bar, po standardu ISO 10467, ISO 10639, SIST EN 14364, SIST EN 1796. Cev, dolžine 6 m, ima na eni strani montirano spojko iz poliestra z EPDM tesnilom. Notranji zaščitni sloj cevi iz čistega poliestra, brez polnila in ojačitve, mora imeti minimalno debelino 1,0 mm s ciljem doseganja tesnosti, kemijske in abrazijske obstojnosti in odpornosti na obrus pri visokotlačnem čiščenju, na peščeno posteljico debeline 10+DN/10cm.</t>
  </si>
  <si>
    <t>Dobava in montaža centrifugiranih poliestrskih lokov tip SN10000, po standardu SIST EN 14364, z notranjim zaščitnim slojem iz čistega poliestra debeline 1mm, dimenzije DN250 45°, na peščeno posteljico debeline 10+DN/10cm.</t>
  </si>
  <si>
    <t>Dobava in montaža centrifugiranih poliestrskih lokov tip SN10000, po standardu SIST EN 14364, z notranjim zaščitnim slojem iz čistega poliestra debeline 1mm, dimenzije DN200 30°, na peščeno posteljico debeline 10+DN/10cm.</t>
  </si>
  <si>
    <t>Dobava in montaža prefabriciranih revizijskih jaškov iz centrifugiranih poliestrskih cevi tip SN10000, po standardu SIST EN 14364, z notranjim zaščitnim slojem iz čistega poliestra debeline 1mm, dimenzije DN1000 globine 1.50 do 1.75 m, brez nastavka za priključne cevi.</t>
  </si>
  <si>
    <t>Dobava in montaža prefabriciranih revizijskih jaškov iz centrifugiranih poliestrskih cevi tip SN10000, po standardu SIST EN 14364, z notranjim zaščitnim slojem iz čistega poliestra debeline 1mm, dimenzije DN1000 globine 1.25 do 1.50 m, brez nastavka za priključne cevi.</t>
  </si>
  <si>
    <t>Dobava in montaža prefabriciranih revizijskih jaškov iz centrifugiranih poliestrskih cevi tip SN10000, po standardu SIST EN 14364, z notranjim zaščitnim slojem iz čistega poliestra debeline 1mm, dimenzije DN800 globine 1.25 do 1.50 m, brez nastavka za priključne cevi.</t>
  </si>
  <si>
    <t>Dobava in montaža prefabriciranih revizijskih jaškov iz centrifugiranih poliestrskih cevi tip SN10000, po standardu SIST EN 14364, z notranjim zaščitnim slojem iz čistega poliestra debeline 1mm, dimenzije DN800 globine 1.50 do 1.75 m, brez nastavka za priključne cevi.</t>
  </si>
  <si>
    <t>Dobava in montaža prefabriciranih revizijskih jaškov iz centrifugiranih poliestrskih cevi tip SN10000, po standardu SIST EN 14364, z notranjim zaščitnim slojem iz čistega poliestra debeline 1mm, dimenzije DN1000 globine 1.50 do 1.75 m, brez nastavka za priključne cevi in protivzgonsko zaščito iz betona C12/15 (0.5 m3), skupaj z izdelavo opaža, po detajlu.</t>
  </si>
  <si>
    <t>Dobava in montaža prefabriciranih revizijskih jaškov iz centrifugiranih poliestrskih cevi tip SN10000, po standardu SIST EN 14364, z notranjim zaščitnim slojem iz čistega poliestra debeline 1mm, dimenzije DN800 globine 1.75 do 2.00 m, brez nastavka za priključne cevi.</t>
  </si>
  <si>
    <t>Dobava in montaža prefabriciranih revizijskih jaškov iz centrifugiranih poliestrskih cevi tip SN10000, po standardu SIST EN 14364, z notranjim zaščitnim slojem iz čistega poliestra debeline 1mm, dimenzije DN800 globine 2.00 do 2.25 m, brez nastavka za priključne cevi.</t>
  </si>
  <si>
    <t>Dobava in montaža prefabriciranih kaskadnih revizijskih jaškov iz centrifugiranih poliestrskih cevi tip SN10000, po standardu SIST EN 14364, z notranjim zaščitnim slojem iz čistega poliestra debeline 1mm, dimenzije DN800 globine 2.00 do 2.25 m, brez nastavka za priključne cevi.</t>
  </si>
  <si>
    <t>Dobava in montaža prefabriciranih revizijskih jaškov iz centrifugiranih poliestrskih cevi tip SN10000, po standardu SIST EN 14364, z notranjim zaščitnim slojem iz čistega poliestra debeline 1mm, dimenzije DN800 globine 2.25 do 2.50 m, brez nastavka za priključne cevi.</t>
  </si>
  <si>
    <t>Dobava in montaža prefabriciranih kaskladnih revizijskih jaškov iz centrifugiranih poliestrskih cevi tip SN10000, po standardu SIST EN 14364, z notranjim zaščitnim slojem iz čistega poliestra debeline 1mm, dimenzije DN1000 globine 1.25 do 1.50 m, brez nastavka za priključne cevi.</t>
  </si>
  <si>
    <t>Dobava in montaža prefabriciranih kaskladnih revizijskih jaškov iz centrifugiranih poliestrskih cevi tip SN10000, po standardu SIST EN 14364, z notranjim zaščitnim slojem iz čistega poliestra debeline 1mm, dimenzije DN1000 globine 1.75 do 2.00 m, brez nastavka za priključne cevi.</t>
  </si>
  <si>
    <t>Dobava in montaža prefabriciranih revizijskih jaškov iz centrifugiranih poliestrskih cevi tip SN10000, po standardu SIST EN 14364, z notranjim zaščitnim slojem iz čistega poliestra debeline 1mm, dimenzije DN1000 globine 2.75 do 3.00 m, brez nastavka za priključne cevi.</t>
  </si>
  <si>
    <t>Dobava in montaža prefabriciranih kaskadnih revizijskih jaškov iz centrifugiranih poliestrskih cevi tip SN10000, po standardu SIST EN 14364, z notranjim zaščitnim slojem iz čistega poliestra debeline 1mm, dimenzije DN1000 globine 2.75 do 3.00 m, brez nastavka za priključne cevi.</t>
  </si>
  <si>
    <t>Dobava in montaža prefabriciranih kaskadnih revizijskih jaškov iz centrifugiranih poliestrskih cevi tip SN10000, po standardu SIST EN 14364, z notranjim zaščitnim slojem iz čistega poliestra debeline 1mm, dimenzije DN1000 globine 3.00 do 3.25 m, brez nastavka za priključne cevi.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</si>
</sst>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&quot;SIT&quot;_-;\-* #,##0.00&quot;SIT&quot;_-;_-* &quot;-&quot;??&quot;SIT&quot;_-;_-@_-"/>
    <numFmt numFmtId="173" formatCode="_-* #,##0.00_S_I_T_-;\-* #,##0.00_S_I_T_-;_-* &quot;-&quot;??_S_I_T_-;_-@_-"/>
    <numFmt numFmtId="174" formatCode="0.0"/>
    <numFmt numFmtId="175" formatCode="_-* #,##0.0_S_I_T_-;\-* #,##0.0_S_I_T_-;_-* &quot;-&quot;??_S_I_T_-;_-@_-"/>
    <numFmt numFmtId="176" formatCode="_ * #,##0.00_-\ _S_I_T_ ;_ * #,##0.00\-\ _S_I_T_ ;_ * &quot;-&quot;??_-\ _S_I_T_ ;_ @_ "/>
    <numFmt numFmtId="177" formatCode="_ * #,##0.00_-\ &quot;SIT&quot;_ ;_ * #,##0.00\-\ &quot;SIT&quot;_ ;_ * &quot;-&quot;??_-\ &quot;SIT&quot;_ ;_ @_ "/>
    <numFmt numFmtId="178" formatCode="_-* #.##0.00\ _S_I_T_-;\-* #.##0.00\ _S_I_T_-;_-* &quot;-&quot;??\ _S_I_T_-;_-@_-"/>
  </numFmts>
  <fonts count="52">
    <font>
      <sz val="10"/>
      <name val="SLO_Letter_Gothic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Century Gothic CE"/>
      <family val="0"/>
    </font>
    <font>
      <b/>
      <sz val="10"/>
      <name val="Arial CE"/>
      <family val="2"/>
    </font>
    <font>
      <sz val="8"/>
      <name val="Arial"/>
      <family val="2"/>
    </font>
    <font>
      <i/>
      <sz val="10"/>
      <name val="SL Dutch"/>
      <family val="0"/>
    </font>
    <font>
      <sz val="10"/>
      <name val="Arial CE"/>
      <family val="2"/>
    </font>
    <font>
      <i/>
      <sz val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sz val="8"/>
      <name val="SLO_Letter_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/>
      <right style="thin"/>
      <top/>
      <bottom style="double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" fontId="14" fillId="0" borderId="0">
      <alignment vertical="top"/>
      <protection/>
    </xf>
    <xf numFmtId="1" fontId="14" fillId="0" borderId="0">
      <alignment vertical="top"/>
      <protection/>
    </xf>
    <xf numFmtId="1" fontId="1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1" fontId="14" fillId="0" borderId="0">
      <alignment vertical="top"/>
      <protection/>
    </xf>
    <xf numFmtId="1" fontId="12" fillId="0" borderId="0">
      <alignment/>
      <protection/>
    </xf>
    <xf numFmtId="1" fontId="14" fillId="0" borderId="0">
      <alignment vertical="top"/>
      <protection/>
    </xf>
    <xf numFmtId="1" fontId="12" fillId="0" borderId="0">
      <alignment/>
      <protection/>
    </xf>
    <xf numFmtId="0" fontId="9" fillId="0" borderId="0">
      <alignment/>
      <protection/>
    </xf>
    <xf numFmtId="0" fontId="43" fillId="22" borderId="0" applyNumberFormat="0" applyBorder="0" applyAlignment="0" applyProtection="0"/>
    <xf numFmtId="1" fontId="1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53" applyFont="1" applyFill="1" applyBorder="1" applyAlignment="1">
      <alignment horizontal="justify" vertical="top"/>
      <protection/>
    </xf>
    <xf numFmtId="17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right"/>
    </xf>
    <xf numFmtId="175" fontId="2" fillId="0" borderId="0" xfId="74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5" fontId="2" fillId="0" borderId="0" xfId="74" applyNumberFormat="1" applyFont="1" applyFill="1" applyBorder="1" applyAlignment="1">
      <alignment horizontal="right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justify" vertical="top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justify" vertical="top"/>
    </xf>
    <xf numFmtId="0" fontId="2" fillId="0" borderId="12" xfId="0" applyFont="1" applyFill="1" applyBorder="1" applyAlignment="1">
      <alignment horizontal="right"/>
    </xf>
    <xf numFmtId="174" fontId="2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justify" vertical="top"/>
    </xf>
    <xf numFmtId="0" fontId="11" fillId="0" borderId="15" xfId="0" applyFont="1" applyFill="1" applyBorder="1" applyAlignment="1">
      <alignment horizontal="right"/>
    </xf>
    <xf numFmtId="174" fontId="2" fillId="0" borderId="15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justify" vertical="top"/>
    </xf>
    <xf numFmtId="0" fontId="2" fillId="0" borderId="18" xfId="0" applyFont="1" applyFill="1" applyBorder="1" applyAlignment="1">
      <alignment horizontal="right"/>
    </xf>
    <xf numFmtId="174" fontId="2" fillId="0" borderId="18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justify" vertical="top"/>
    </xf>
    <xf numFmtId="0" fontId="2" fillId="0" borderId="23" xfId="0" applyFont="1" applyFill="1" applyBorder="1" applyAlignment="1">
      <alignment horizontal="right"/>
    </xf>
    <xf numFmtId="174" fontId="2" fillId="0" borderId="23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justify" vertical="top"/>
    </xf>
    <xf numFmtId="0" fontId="3" fillId="0" borderId="26" xfId="0" applyFont="1" applyFill="1" applyBorder="1" applyAlignment="1">
      <alignment horizontal="right"/>
    </xf>
    <xf numFmtId="174" fontId="3" fillId="0" borderId="2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 horizontal="right"/>
    </xf>
    <xf numFmtId="49" fontId="3" fillId="0" borderId="15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justify" vertical="top"/>
    </xf>
    <xf numFmtId="17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9" fontId="3" fillId="0" borderId="12" xfId="51" applyNumberFormat="1" applyFont="1" applyFill="1" applyBorder="1" applyAlignment="1">
      <alignment horizontal="left" vertical="top"/>
      <protection/>
    </xf>
    <xf numFmtId="1" fontId="3" fillId="0" borderId="12" xfId="51" applyFont="1" applyFill="1" applyBorder="1" applyAlignment="1">
      <alignment horizontal="justify"/>
      <protection/>
    </xf>
    <xf numFmtId="1" fontId="3" fillId="0" borderId="12" xfId="51" applyNumberFormat="1" applyFont="1" applyFill="1" applyBorder="1" applyAlignment="1">
      <alignment horizontal="right"/>
      <protection/>
    </xf>
    <xf numFmtId="1" fontId="3" fillId="0" borderId="12" xfId="51" applyFont="1" applyFill="1" applyBorder="1" applyAlignment="1">
      <alignment horizontal="center"/>
      <protection/>
    </xf>
    <xf numFmtId="3" fontId="3" fillId="0" borderId="12" xfId="51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right"/>
    </xf>
    <xf numFmtId="173" fontId="2" fillId="0" borderId="0" xfId="74" applyFont="1" applyFill="1" applyAlignment="1">
      <alignment horizontal="right"/>
    </xf>
    <xf numFmtId="173" fontId="2" fillId="0" borderId="0" xfId="74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right" vertical="top"/>
    </xf>
    <xf numFmtId="174" fontId="3" fillId="0" borderId="27" xfId="0" applyNumberFormat="1" applyFont="1" applyFill="1" applyBorder="1" applyAlignment="1">
      <alignment horizontal="justify" vertical="top"/>
    </xf>
    <xf numFmtId="0" fontId="2" fillId="0" borderId="27" xfId="0" applyFont="1" applyFill="1" applyBorder="1" applyAlignment="1">
      <alignment horizontal="right"/>
    </xf>
    <xf numFmtId="174" fontId="2" fillId="0" borderId="2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3" fillId="0" borderId="27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 vertical="top" wrapText="1"/>
    </xf>
    <xf numFmtId="0" fontId="13" fillId="0" borderId="0" xfId="54" applyFont="1" applyFill="1" applyAlignment="1">
      <alignment horizontal="justify" vertical="top" wrapText="1"/>
      <protection/>
    </xf>
    <xf numFmtId="1" fontId="13" fillId="0" borderId="0" xfId="51" applyFont="1" applyFill="1" applyBorder="1" applyAlignment="1">
      <alignment horizontal="justify" vertical="top"/>
      <protection/>
    </xf>
    <xf numFmtId="1" fontId="13" fillId="0" borderId="0" xfId="51" applyFont="1" applyFill="1" applyBorder="1" applyAlignment="1">
      <alignment horizontal="right"/>
      <protection/>
    </xf>
    <xf numFmtId="0" fontId="2" fillId="0" borderId="27" xfId="0" applyFont="1" applyFill="1" applyBorder="1" applyAlignment="1">
      <alignment/>
    </xf>
    <xf numFmtId="174" fontId="3" fillId="0" borderId="0" xfId="0" applyNumberFormat="1" applyFont="1" applyFill="1" applyBorder="1" applyAlignment="1">
      <alignment horizontal="justify" vertical="top"/>
    </xf>
    <xf numFmtId="172" fontId="3" fillId="0" borderId="0" xfId="71" applyFont="1" applyFill="1" applyBorder="1" applyAlignment="1">
      <alignment horizontal="right"/>
    </xf>
    <xf numFmtId="49" fontId="3" fillId="0" borderId="0" xfId="51" applyNumberFormat="1" applyFont="1" applyFill="1" applyBorder="1" applyAlignment="1">
      <alignment horizontal="left" vertical="top"/>
      <protection/>
    </xf>
    <xf numFmtId="3" fontId="3" fillId="0" borderId="0" xfId="51" applyNumberFormat="1" applyFont="1" applyFill="1" applyBorder="1" applyAlignment="1">
      <alignment horizontal="right"/>
      <protection/>
    </xf>
    <xf numFmtId="49" fontId="3" fillId="0" borderId="26" xfId="0" applyNumberFormat="1" applyFont="1" applyFill="1" applyBorder="1" applyAlignment="1">
      <alignment horizontal="right" vertical="top"/>
    </xf>
    <xf numFmtId="174" fontId="2" fillId="0" borderId="26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right" vertical="top"/>
    </xf>
    <xf numFmtId="174" fontId="3" fillId="0" borderId="28" xfId="0" applyNumberFormat="1" applyFont="1" applyFill="1" applyBorder="1" applyAlignment="1">
      <alignment horizontal="justify" vertical="top"/>
    </xf>
    <xf numFmtId="174" fontId="2" fillId="0" borderId="28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3" fillId="0" borderId="0" xfId="74" applyNumberFormat="1" applyFont="1" applyFill="1" applyBorder="1" applyAlignment="1">
      <alignment horizontal="right"/>
    </xf>
    <xf numFmtId="0" fontId="13" fillId="0" borderId="0" xfId="48" applyFont="1" applyFill="1" applyAlignment="1">
      <alignment horizontal="justify" vertical="top" wrapText="1"/>
      <protection/>
    </xf>
    <xf numFmtId="0" fontId="13" fillId="0" borderId="0" xfId="48" applyFont="1" applyFill="1" applyAlignment="1">
      <alignment horizontal="right"/>
      <protection/>
    </xf>
    <xf numFmtId="0" fontId="13" fillId="0" borderId="0" xfId="48" applyFont="1" applyAlignment="1">
      <alignment horizontal="justify" vertical="top" wrapText="1"/>
      <protection/>
    </xf>
    <xf numFmtId="1" fontId="2" fillId="0" borderId="0" xfId="51" applyFont="1" applyFill="1" applyBorder="1" applyAlignment="1">
      <alignment horizontal="center"/>
      <protection/>
    </xf>
    <xf numFmtId="3" fontId="2" fillId="0" borderId="0" xfId="51" applyNumberFormat="1" applyFont="1" applyFill="1" applyBorder="1" applyAlignment="1">
      <alignment horizontal="right"/>
      <protection/>
    </xf>
    <xf numFmtId="1" fontId="2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" fontId="13" fillId="0" borderId="0" xfId="48" applyNumberFormat="1" applyFont="1" applyFill="1" applyAlignment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2" fillId="0" borderId="0" xfId="74" applyNumberFormat="1" applyFont="1" applyFill="1" applyAlignment="1">
      <alignment horizontal="right"/>
    </xf>
    <xf numFmtId="17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right"/>
    </xf>
    <xf numFmtId="1" fontId="2" fillId="0" borderId="0" xfId="40" applyFont="1" applyFill="1" applyAlignment="1">
      <alignment horizontal="justify" vertical="top"/>
      <protection/>
    </xf>
    <xf numFmtId="3" fontId="13" fillId="0" borderId="0" xfId="40" applyNumberFormat="1" applyFont="1" applyFill="1" applyAlignment="1">
      <alignment horizontal="right"/>
      <protection/>
    </xf>
    <xf numFmtId="49" fontId="3" fillId="0" borderId="0" xfId="51" applyNumberFormat="1" applyFont="1" applyFill="1" applyBorder="1" applyAlignment="1">
      <alignment horizontal="right" vertical="top"/>
      <protection/>
    </xf>
    <xf numFmtId="1" fontId="13" fillId="0" borderId="0" xfId="40" applyFont="1" applyFill="1" applyBorder="1" applyAlignment="1">
      <alignment horizontal="center"/>
      <protection/>
    </xf>
    <xf numFmtId="1" fontId="2" fillId="0" borderId="0" xfId="40" applyFont="1" applyFill="1" applyAlignment="1">
      <alignment horizontal="right"/>
      <protection/>
    </xf>
    <xf numFmtId="1" fontId="2" fillId="0" borderId="0" xfId="40" applyFont="1" applyFill="1" applyAlignment="1">
      <alignment horizontal="justify" vertical="top" wrapText="1"/>
      <protection/>
    </xf>
    <xf numFmtId="1" fontId="2" fillId="0" borderId="0" xfId="40" applyFont="1" applyFill="1" applyAlignment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justify" vertical="top"/>
    </xf>
    <xf numFmtId="0" fontId="13" fillId="0" borderId="0" xfId="0" applyFont="1" applyFill="1" applyAlignment="1">
      <alignment horizontal="justify" vertical="top" wrapText="1"/>
    </xf>
    <xf numFmtId="1" fontId="2" fillId="0" borderId="0" xfId="52" applyFont="1" applyFill="1" applyAlignment="1">
      <alignment horizontal="justify" vertical="top" wrapText="1" shrinkToFit="1"/>
      <protection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13" fillId="0" borderId="0" xfId="48" applyNumberFormat="1" applyFont="1" applyFill="1" applyAlignment="1">
      <alignment horizontal="right"/>
      <protection/>
    </xf>
    <xf numFmtId="2" fontId="2" fillId="0" borderId="0" xfId="51" applyNumberFormat="1" applyFont="1" applyFill="1" applyBorder="1" applyAlignment="1">
      <alignment horizontal="right"/>
      <protection/>
    </xf>
    <xf numFmtId="2" fontId="2" fillId="0" borderId="0" xfId="0" applyNumberFormat="1" applyFont="1" applyFill="1" applyAlignment="1">
      <alignment horizontal="justify" vertical="top"/>
    </xf>
    <xf numFmtId="2" fontId="2" fillId="0" borderId="0" xfId="0" applyNumberFormat="1" applyFont="1" applyFill="1" applyAlignment="1">
      <alignment horizontal="justify" vertical="top" wrapText="1"/>
    </xf>
    <xf numFmtId="2" fontId="2" fillId="0" borderId="0" xfId="40" applyNumberFormat="1" applyFont="1" applyFill="1" applyAlignment="1">
      <alignment horizontal="justify" vertical="top" wrapText="1"/>
      <protection/>
    </xf>
    <xf numFmtId="2" fontId="10" fillId="0" borderId="0" xfId="40" applyNumberFormat="1" applyFont="1" applyFill="1" applyBorder="1" applyAlignment="1">
      <alignment horizontal="justify" vertical="top" wrapText="1" shrinkToFit="1"/>
      <protection/>
    </xf>
    <xf numFmtId="2" fontId="2" fillId="0" borderId="0" xfId="51" applyNumberFormat="1" applyFont="1" applyFill="1" applyBorder="1" applyAlignment="1">
      <alignment horizontal="justify" vertical="top"/>
      <protection/>
    </xf>
    <xf numFmtId="2" fontId="2" fillId="0" borderId="27" xfId="0" applyNumberFormat="1" applyFont="1" applyFill="1" applyBorder="1" applyAlignment="1">
      <alignment horizontal="right"/>
    </xf>
    <xf numFmtId="2" fontId="2" fillId="0" borderId="26" xfId="74" applyNumberFormat="1" applyFont="1" applyFill="1" applyBorder="1" applyAlignment="1">
      <alignment horizontal="right"/>
    </xf>
    <xf numFmtId="2" fontId="2" fillId="0" borderId="0" xfId="40" applyNumberFormat="1" applyFont="1" applyFill="1" applyBorder="1" applyAlignment="1">
      <alignment horizontal="justify" vertical="top" wrapText="1" shrinkToFit="1"/>
      <protection/>
    </xf>
    <xf numFmtId="2" fontId="2" fillId="0" borderId="26" xfId="0" applyNumberFormat="1" applyFont="1" applyFill="1" applyBorder="1" applyAlignment="1">
      <alignment horizontal="justify" vertical="top"/>
    </xf>
    <xf numFmtId="2" fontId="2" fillId="0" borderId="0" xfId="74" applyNumberFormat="1" applyFont="1" applyFill="1" applyAlignment="1">
      <alignment horizontal="right"/>
    </xf>
    <xf numFmtId="2" fontId="2" fillId="0" borderId="0" xfId="74" applyNumberFormat="1" applyFont="1" applyFill="1" applyBorder="1" applyAlignment="1">
      <alignment horizontal="right"/>
    </xf>
    <xf numFmtId="2" fontId="3" fillId="0" borderId="0" xfId="71" applyNumberFormat="1" applyFont="1" applyFill="1" applyBorder="1" applyAlignment="1">
      <alignment horizontal="right"/>
    </xf>
    <xf numFmtId="2" fontId="5" fillId="0" borderId="0" xfId="74" applyNumberFormat="1" applyFont="1" applyFill="1" applyAlignment="1">
      <alignment horizontal="right"/>
    </xf>
    <xf numFmtId="2" fontId="2" fillId="0" borderId="29" xfId="74" applyNumberFormat="1" applyFont="1" applyFill="1" applyBorder="1" applyAlignment="1">
      <alignment horizontal="right"/>
    </xf>
    <xf numFmtId="2" fontId="2" fillId="0" borderId="30" xfId="74" applyNumberFormat="1" applyFont="1" applyFill="1" applyBorder="1" applyAlignment="1">
      <alignment horizontal="right"/>
    </xf>
    <xf numFmtId="2" fontId="2" fillId="0" borderId="31" xfId="74" applyNumberFormat="1" applyFont="1" applyFill="1" applyBorder="1" applyAlignment="1">
      <alignment horizontal="right"/>
    </xf>
    <xf numFmtId="2" fontId="2" fillId="0" borderId="32" xfId="74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2" fontId="2" fillId="0" borderId="34" xfId="0" applyNumberFormat="1" applyFont="1" applyFill="1" applyBorder="1" applyAlignment="1">
      <alignment horizontal="right"/>
    </xf>
    <xf numFmtId="2" fontId="3" fillId="0" borderId="35" xfId="0" applyNumberFormat="1" applyFont="1" applyFill="1" applyBorder="1" applyAlignment="1">
      <alignment horizontal="right"/>
    </xf>
    <xf numFmtId="2" fontId="2" fillId="0" borderId="15" xfId="74" applyNumberFormat="1" applyFont="1" applyFill="1" applyBorder="1" applyAlignment="1">
      <alignment horizontal="right"/>
    </xf>
    <xf numFmtId="2" fontId="3" fillId="0" borderId="12" xfId="51" applyNumberFormat="1" applyFont="1" applyFill="1" applyBorder="1" applyAlignment="1">
      <alignment horizontal="center"/>
      <protection/>
    </xf>
    <xf numFmtId="2" fontId="0" fillId="0" borderId="0" xfId="0" applyNumberFormat="1" applyFill="1" applyAlignment="1">
      <alignment/>
    </xf>
    <xf numFmtId="2" fontId="15" fillId="0" borderId="0" xfId="74" applyNumberFormat="1" applyFont="1" applyFill="1" applyAlignment="1">
      <alignment horizontal="right"/>
    </xf>
    <xf numFmtId="2" fontId="2" fillId="0" borderId="27" xfId="74" applyNumberFormat="1" applyFont="1" applyFill="1" applyBorder="1" applyAlignment="1">
      <alignment horizontal="right"/>
    </xf>
    <xf numFmtId="2" fontId="13" fillId="0" borderId="0" xfId="51" applyNumberFormat="1" applyFont="1" applyFill="1" applyAlignment="1">
      <alignment horizontal="right"/>
      <protection/>
    </xf>
    <xf numFmtId="2" fontId="13" fillId="0" borderId="0" xfId="52" applyNumberFormat="1" applyFont="1" applyFill="1" applyAlignment="1">
      <alignment horizontal="right"/>
      <protection/>
    </xf>
    <xf numFmtId="44" fontId="3" fillId="0" borderId="27" xfId="71" applyNumberFormat="1" applyFont="1" applyFill="1" applyBorder="1" applyAlignment="1">
      <alignment horizontal="right"/>
    </xf>
    <xf numFmtId="44" fontId="2" fillId="0" borderId="36" xfId="74" applyNumberFormat="1" applyFont="1" applyFill="1" applyBorder="1" applyAlignment="1">
      <alignment horizontal="right"/>
    </xf>
    <xf numFmtId="44" fontId="2" fillId="0" borderId="37" xfId="74" applyNumberFormat="1" applyFont="1" applyFill="1" applyBorder="1" applyAlignment="1">
      <alignment horizontal="right"/>
    </xf>
    <xf numFmtId="44" fontId="2" fillId="0" borderId="38" xfId="74" applyNumberFormat="1" applyFont="1" applyFill="1" applyBorder="1" applyAlignment="1">
      <alignment horizontal="right"/>
    </xf>
    <xf numFmtId="44" fontId="2" fillId="0" borderId="39" xfId="74" applyNumberFormat="1" applyFont="1" applyFill="1" applyBorder="1" applyAlignment="1">
      <alignment horizontal="right"/>
    </xf>
    <xf numFmtId="44" fontId="2" fillId="0" borderId="40" xfId="74" applyNumberFormat="1" applyFont="1" applyFill="1" applyBorder="1" applyAlignment="1">
      <alignment horizontal="right"/>
    </xf>
    <xf numFmtId="44" fontId="2" fillId="0" borderId="41" xfId="74" applyNumberFormat="1" applyFont="1" applyFill="1" applyBorder="1" applyAlignment="1">
      <alignment horizontal="right"/>
    </xf>
    <xf numFmtId="44" fontId="3" fillId="0" borderId="42" xfId="71" applyNumberFormat="1" applyFont="1" applyFill="1" applyBorder="1" applyAlignment="1">
      <alignment horizontal="right"/>
    </xf>
    <xf numFmtId="44" fontId="3" fillId="0" borderId="43" xfId="71" applyNumberFormat="1" applyFont="1" applyFill="1" applyBorder="1" applyAlignment="1">
      <alignment horizontal="right"/>
    </xf>
    <xf numFmtId="44" fontId="2" fillId="0" borderId="40" xfId="71" applyNumberFormat="1" applyFont="1" applyFill="1" applyBorder="1" applyAlignment="1">
      <alignment horizontal="right"/>
    </xf>
    <xf numFmtId="44" fontId="2" fillId="0" borderId="41" xfId="71" applyNumberFormat="1" applyFont="1" applyFill="1" applyBorder="1" applyAlignment="1">
      <alignment horizontal="right"/>
    </xf>
    <xf numFmtId="44" fontId="3" fillId="0" borderId="44" xfId="0" applyNumberFormat="1" applyFont="1" applyFill="1" applyBorder="1" applyAlignment="1">
      <alignment horizontal="right"/>
    </xf>
    <xf numFmtId="44" fontId="3" fillId="0" borderId="45" xfId="0" applyNumberFormat="1" applyFont="1" applyFill="1" applyBorder="1" applyAlignment="1">
      <alignment horizontal="right"/>
    </xf>
    <xf numFmtId="2" fontId="13" fillId="0" borderId="0" xfId="48" applyNumberFormat="1" applyFont="1" applyFill="1" applyAlignment="1">
      <alignment/>
      <protection/>
    </xf>
    <xf numFmtId="2" fontId="16" fillId="0" borderId="0" xfId="48" applyNumberFormat="1" applyFont="1" applyFill="1" applyAlignment="1">
      <alignment/>
      <protection/>
    </xf>
    <xf numFmtId="2" fontId="13" fillId="0" borderId="0" xfId="40" applyNumberFormat="1" applyFont="1" applyFill="1" applyAlignment="1">
      <alignment/>
      <protection/>
    </xf>
    <xf numFmtId="2" fontId="2" fillId="0" borderId="28" xfId="74" applyNumberFormat="1" applyFont="1" applyFill="1" applyBorder="1" applyAlignment="1">
      <alignment horizontal="right"/>
    </xf>
    <xf numFmtId="2" fontId="2" fillId="0" borderId="0" xfId="40" applyNumberFormat="1" applyFont="1" applyFill="1" applyAlignment="1">
      <alignment/>
      <protection/>
    </xf>
    <xf numFmtId="1" fontId="2" fillId="0" borderId="0" xfId="51" applyFont="1" applyFill="1" applyBorder="1" applyAlignment="1">
      <alignment horizontal="justify" vertical="top"/>
      <protection/>
    </xf>
    <xf numFmtId="0" fontId="2" fillId="0" borderId="0" xfId="43" applyFont="1" applyFill="1" applyAlignment="1">
      <alignment horizontal="justify" vertical="top"/>
      <protection/>
    </xf>
    <xf numFmtId="44" fontId="3" fillId="0" borderId="28" xfId="71" applyNumberFormat="1" applyFont="1" applyFill="1" applyBorder="1" applyAlignment="1">
      <alignment horizontal="right"/>
    </xf>
    <xf numFmtId="49" fontId="3" fillId="0" borderId="0" xfId="44" applyNumberFormat="1" applyFont="1" applyFill="1" applyAlignment="1">
      <alignment horizontal="right" vertical="top"/>
      <protection/>
    </xf>
    <xf numFmtId="174" fontId="2" fillId="0" borderId="0" xfId="48" applyNumberFormat="1" applyFont="1" applyFill="1" applyAlignment="1">
      <alignment horizontal="right"/>
      <protection/>
    </xf>
    <xf numFmtId="0" fontId="2" fillId="0" borderId="0" xfId="48" applyFont="1" applyFill="1" applyAlignment="1">
      <alignment horizontal="right"/>
      <protection/>
    </xf>
    <xf numFmtId="43" fontId="2" fillId="0" borderId="0" xfId="74" applyNumberFormat="1" applyFont="1" applyFill="1" applyAlignment="1">
      <alignment horizontal="right"/>
    </xf>
    <xf numFmtId="0" fontId="2" fillId="0" borderId="0" xfId="43" applyFont="1" applyFill="1" applyBorder="1" applyAlignment="1">
      <alignment horizontal="right"/>
      <protection/>
    </xf>
    <xf numFmtId="0" fontId="2" fillId="0" borderId="0" xfId="43" applyFont="1">
      <alignment/>
      <protection/>
    </xf>
    <xf numFmtId="174" fontId="13" fillId="0" borderId="0" xfId="48" applyNumberFormat="1" applyFont="1" applyFill="1" applyAlignment="1">
      <alignment horizontal="right"/>
      <protection/>
    </xf>
    <xf numFmtId="4" fontId="13" fillId="0" borderId="0" xfId="48" applyNumberFormat="1" applyFont="1" applyFill="1" applyAlignment="1">
      <alignment/>
      <protection/>
    </xf>
    <xf numFmtId="0" fontId="2" fillId="0" borderId="0" xfId="43" applyFont="1" applyFill="1" applyAlignment="1">
      <alignment horizontal="justify" vertical="top" wrapText="1"/>
      <protection/>
    </xf>
    <xf numFmtId="2" fontId="17" fillId="0" borderId="0" xfId="48" applyNumberFormat="1" applyFont="1" applyFill="1" applyAlignment="1">
      <alignment/>
      <protection/>
    </xf>
    <xf numFmtId="174" fontId="2" fillId="0" borderId="0" xfId="43" applyNumberFormat="1" applyFont="1" applyFill="1" applyAlignment="1">
      <alignment horizontal="right"/>
      <protection/>
    </xf>
    <xf numFmtId="0" fontId="2" fillId="0" borderId="0" xfId="43" applyFont="1" applyFill="1" applyAlignment="1">
      <alignment horizontal="right"/>
      <protection/>
    </xf>
    <xf numFmtId="2" fontId="17" fillId="0" borderId="0" xfId="76" applyNumberFormat="1" applyFont="1" applyFill="1" applyAlignment="1">
      <alignment horizontal="right"/>
    </xf>
    <xf numFmtId="173" fontId="2" fillId="0" borderId="0" xfId="76" applyFont="1" applyFill="1" applyAlignment="1">
      <alignment horizontal="right"/>
    </xf>
    <xf numFmtId="0" fontId="2" fillId="0" borderId="0" xfId="43" applyFont="1" applyFill="1" applyBorder="1">
      <alignment/>
      <protection/>
    </xf>
    <xf numFmtId="0" fontId="2" fillId="0" borderId="0" xfId="43" applyFont="1" applyFill="1">
      <alignment/>
      <protection/>
    </xf>
    <xf numFmtId="2" fontId="2" fillId="0" borderId="0" xfId="48" applyNumberFormat="1" applyFont="1" applyFill="1" applyAlignment="1">
      <alignment horizontal="right"/>
      <protection/>
    </xf>
    <xf numFmtId="2" fontId="2" fillId="0" borderId="0" xfId="43" applyNumberFormat="1" applyFont="1" applyFill="1" applyAlignment="1">
      <alignment horizontal="right"/>
      <protection/>
    </xf>
    <xf numFmtId="2" fontId="2" fillId="0" borderId="0" xfId="44" applyNumberFormat="1" applyFont="1" applyFill="1" applyAlignment="1">
      <alignment horizontal="justify" vertical="top" wrapText="1"/>
      <protection/>
    </xf>
    <xf numFmtId="0" fontId="2" fillId="0" borderId="0" xfId="44" applyFont="1" applyFill="1" applyBorder="1" applyAlignment="1">
      <alignment horizontal="right"/>
      <protection/>
    </xf>
    <xf numFmtId="2" fontId="15" fillId="0" borderId="0" xfId="48" applyNumberFormat="1" applyFont="1" applyFill="1" applyAlignment="1">
      <alignment/>
      <protection/>
    </xf>
    <xf numFmtId="2" fontId="2" fillId="0" borderId="0" xfId="40" applyNumberFormat="1" applyFont="1" applyFill="1" applyAlignment="1">
      <alignment horizontal="right"/>
      <protection/>
    </xf>
    <xf numFmtId="2" fontId="13" fillId="0" borderId="0" xfId="40" applyNumberFormat="1" applyFont="1" applyFill="1" applyBorder="1" applyAlignment="1">
      <alignment horizontal="center"/>
      <protection/>
    </xf>
    <xf numFmtId="2" fontId="2" fillId="0" borderId="0" xfId="40" applyNumberFormat="1" applyFont="1" applyFill="1" applyBorder="1" applyAlignment="1">
      <alignment horizontal="right"/>
      <protection/>
    </xf>
    <xf numFmtId="2" fontId="2" fillId="0" borderId="0" xfId="51" applyNumberFormat="1" applyFont="1" applyFill="1" applyBorder="1" applyAlignment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0" fontId="2" fillId="0" borderId="0" xfId="44" applyFont="1" applyFill="1" applyBorder="1">
      <alignment/>
      <protection/>
    </xf>
    <xf numFmtId="0" fontId="2" fillId="0" borderId="0" xfId="0" applyFont="1" applyFill="1" applyAlignment="1">
      <alignment shrinkToFit="1"/>
    </xf>
    <xf numFmtId="44" fontId="2" fillId="0" borderId="0" xfId="43" applyNumberFormat="1" applyFont="1">
      <alignment/>
      <protection/>
    </xf>
    <xf numFmtId="2" fontId="13" fillId="0" borderId="0" xfId="48" applyNumberFormat="1" applyFont="1" applyAlignment="1">
      <alignment horizontal="justify" vertical="top" wrapText="1"/>
      <protection/>
    </xf>
    <xf numFmtId="3" fontId="14" fillId="0" borderId="0" xfId="50" applyNumberFormat="1" applyFont="1" applyFill="1" applyAlignment="1">
      <alignment/>
      <protection/>
    </xf>
    <xf numFmtId="1" fontId="2" fillId="0" borderId="0" xfId="47" applyFont="1" applyAlignment="1">
      <alignment horizontal="left" vertical="top" wrapText="1"/>
      <protection/>
    </xf>
    <xf numFmtId="2" fontId="2" fillId="0" borderId="0" xfId="47" applyNumberFormat="1" applyFont="1" applyAlignment="1">
      <alignment horizontal="left" vertical="top" wrapText="1" shrinkToFit="1"/>
      <protection/>
    </xf>
    <xf numFmtId="3" fontId="2" fillId="0" borderId="0" xfId="47" applyNumberFormat="1" applyFont="1" applyAlignment="1">
      <alignment horizontal="right"/>
      <protection/>
    </xf>
    <xf numFmtId="1" fontId="2" fillId="0" borderId="0" xfId="47" applyFont="1" applyAlignment="1">
      <alignment horizontal="left" vertical="top"/>
      <protection/>
    </xf>
    <xf numFmtId="1" fontId="2" fillId="0" borderId="0" xfId="47" applyFont="1" applyAlignment="1">
      <alignment horizontal="justify" vertical="center"/>
      <protection/>
    </xf>
    <xf numFmtId="1" fontId="2" fillId="0" borderId="0" xfId="47" applyNumberFormat="1" applyFont="1" applyAlignment="1">
      <alignment horizontal="left" vertical="top"/>
      <protection/>
    </xf>
    <xf numFmtId="1" fontId="2" fillId="0" borderId="0" xfId="47" applyFont="1" applyAlignment="1">
      <alignment horizontal="justify"/>
      <protection/>
    </xf>
    <xf numFmtId="1" fontId="7" fillId="0" borderId="0" xfId="47" applyFont="1" applyAlignment="1">
      <alignment horizontal="left" vertical="top"/>
      <protection/>
    </xf>
    <xf numFmtId="1" fontId="2" fillId="0" borderId="0" xfId="47" applyFont="1" applyFill="1" applyBorder="1">
      <alignment/>
      <protection/>
    </xf>
    <xf numFmtId="3" fontId="2" fillId="0" borderId="0" xfId="47" applyNumberFormat="1" applyFont="1" applyFill="1" applyBorder="1" applyAlignment="1">
      <alignment horizontal="right"/>
      <protection/>
    </xf>
    <xf numFmtId="1" fontId="2" fillId="0" borderId="0" xfId="47" applyFont="1" applyAlignment="1">
      <alignment horizontal="left"/>
      <protection/>
    </xf>
    <xf numFmtId="1" fontId="2" fillId="0" borderId="0" xfId="47" applyFont="1" applyAlignment="1">
      <alignment horizontal="center"/>
      <protection/>
    </xf>
    <xf numFmtId="1" fontId="3" fillId="0" borderId="0" xfId="47" applyFont="1" applyAlignment="1">
      <alignment horizontal="left"/>
      <protection/>
    </xf>
    <xf numFmtId="3" fontId="2" fillId="0" borderId="0" xfId="47" applyNumberFormat="1" applyFont="1" applyBorder="1" applyAlignment="1">
      <alignment horizontal="right"/>
      <protection/>
    </xf>
    <xf numFmtId="49" fontId="2" fillId="0" borderId="10" xfId="47" applyNumberFormat="1" applyFont="1" applyFill="1" applyBorder="1" applyAlignment="1">
      <alignment horizontal="right" vertical="top"/>
      <protection/>
    </xf>
    <xf numFmtId="1" fontId="2" fillId="0" borderId="11" xfId="47" applyFont="1" applyFill="1" applyBorder="1" applyAlignment="1">
      <alignment horizontal="justify" vertical="top"/>
      <protection/>
    </xf>
    <xf numFmtId="44" fontId="2" fillId="0" borderId="36" xfId="77" applyNumberFormat="1" applyFont="1" applyFill="1" applyBorder="1" applyAlignment="1">
      <alignment horizontal="right"/>
    </xf>
    <xf numFmtId="49" fontId="2" fillId="0" borderId="13" xfId="47" applyNumberFormat="1" applyFont="1" applyFill="1" applyBorder="1" applyAlignment="1">
      <alignment horizontal="right" vertical="top"/>
      <protection/>
    </xf>
    <xf numFmtId="1" fontId="2" fillId="0" borderId="14" xfId="47" applyFont="1" applyFill="1" applyBorder="1" applyAlignment="1">
      <alignment horizontal="justify" vertical="top"/>
      <protection/>
    </xf>
    <xf numFmtId="44" fontId="2" fillId="0" borderId="38" xfId="77" applyNumberFormat="1" applyFont="1" applyFill="1" applyBorder="1" applyAlignment="1">
      <alignment horizontal="right"/>
    </xf>
    <xf numFmtId="49" fontId="3" fillId="0" borderId="19" xfId="47" applyNumberFormat="1" applyFont="1" applyFill="1" applyBorder="1" applyAlignment="1">
      <alignment horizontal="right" vertical="top"/>
      <protection/>
    </xf>
    <xf numFmtId="1" fontId="2" fillId="0" borderId="46" xfId="47" applyFont="1" applyFill="1" applyBorder="1" applyAlignment="1">
      <alignment horizontal="justify" vertical="top"/>
      <protection/>
    </xf>
    <xf numFmtId="44" fontId="3" fillId="0" borderId="42" xfId="73" applyNumberFormat="1" applyFont="1" applyFill="1" applyBorder="1" applyAlignment="1">
      <alignment horizontal="right"/>
    </xf>
    <xf numFmtId="49" fontId="3" fillId="0" borderId="16" xfId="47" applyNumberFormat="1" applyFont="1" applyFill="1" applyBorder="1" applyAlignment="1">
      <alignment horizontal="right" vertical="top"/>
      <protection/>
    </xf>
    <xf numFmtId="1" fontId="2" fillId="0" borderId="22" xfId="47" applyFont="1" applyFill="1" applyBorder="1" applyAlignment="1">
      <alignment horizontal="justify" vertical="top"/>
      <protection/>
    </xf>
    <xf numFmtId="44" fontId="2" fillId="0" borderId="40" xfId="73" applyNumberFormat="1" applyFont="1" applyFill="1" applyBorder="1" applyAlignment="1">
      <alignment horizontal="right"/>
    </xf>
    <xf numFmtId="49" fontId="3" fillId="0" borderId="24" xfId="47" applyNumberFormat="1" applyFont="1" applyFill="1" applyBorder="1" applyAlignment="1">
      <alignment horizontal="right" vertical="top"/>
      <protection/>
    </xf>
    <xf numFmtId="1" fontId="3" fillId="0" borderId="25" xfId="47" applyFont="1" applyFill="1" applyBorder="1" applyAlignment="1">
      <alignment horizontal="justify" vertical="top"/>
      <protection/>
    </xf>
    <xf numFmtId="44" fontId="3" fillId="0" borderId="44" xfId="47" applyNumberFormat="1" applyFont="1" applyFill="1" applyBorder="1" applyAlignment="1">
      <alignment horizontal="right"/>
      <protection/>
    </xf>
    <xf numFmtId="49" fontId="3" fillId="0" borderId="0" xfId="43" applyNumberFormat="1" applyFont="1" applyFill="1" applyAlignment="1">
      <alignment horizontal="right" vertical="top"/>
      <protection/>
    </xf>
    <xf numFmtId="0" fontId="6" fillId="0" borderId="0" xfId="43" applyFont="1" applyFill="1" applyAlignment="1">
      <alignment horizontal="justify" vertical="top"/>
      <protection/>
    </xf>
    <xf numFmtId="174" fontId="6" fillId="0" borderId="0" xfId="43" applyNumberFormat="1" applyFont="1" applyFill="1" applyAlignment="1">
      <alignment horizontal="right"/>
      <protection/>
    </xf>
    <xf numFmtId="4" fontId="2" fillId="0" borderId="0" xfId="0" applyNumberFormat="1" applyFont="1" applyAlignment="1">
      <alignment horizontal="justify" vertical="top" wrapText="1"/>
    </xf>
    <xf numFmtId="2" fontId="13" fillId="0" borderId="0" xfId="0" applyNumberFormat="1" applyFont="1" applyFill="1" applyAlignment="1">
      <alignment horizontal="right"/>
    </xf>
    <xf numFmtId="1" fontId="13" fillId="0" borderId="0" xfId="41" applyFont="1" applyFill="1" applyAlignment="1">
      <alignment horizontal="justify" vertical="top"/>
      <protection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1" fontId="2" fillId="0" borderId="0" xfId="51" applyFont="1" applyFill="1" applyBorder="1" applyAlignment="1">
      <alignment horizontal="justify" vertical="top" wrapText="1"/>
      <protection/>
    </xf>
    <xf numFmtId="4" fontId="2" fillId="0" borderId="0" xfId="0" applyNumberFormat="1" applyFont="1" applyFill="1" applyAlignment="1">
      <alignment horizontal="justify" vertical="top" wrapText="1"/>
    </xf>
    <xf numFmtId="2" fontId="2" fillId="0" borderId="0" xfId="45" applyNumberFormat="1" applyFont="1" applyFill="1" applyAlignment="1">
      <alignment horizontal="justify" vertical="top" wrapText="1"/>
      <protection/>
    </xf>
    <xf numFmtId="2" fontId="2" fillId="0" borderId="0" xfId="51" applyNumberFormat="1" applyFont="1" applyFill="1" applyBorder="1" applyAlignment="1">
      <alignment horizontal="center"/>
      <protection/>
    </xf>
    <xf numFmtId="1" fontId="13" fillId="0" borderId="0" xfId="42" applyFont="1" applyAlignment="1">
      <alignment horizontal="justify" vertical="top"/>
      <protection/>
    </xf>
    <xf numFmtId="1" fontId="2" fillId="0" borderId="0" xfId="0" applyNumberFormat="1" applyFont="1" applyFill="1" applyBorder="1" applyAlignment="1">
      <alignment horizontal="justify" vertical="top"/>
    </xf>
    <xf numFmtId="1" fontId="2" fillId="0" borderId="0" xfId="0" applyNumberFormat="1" applyFont="1" applyFill="1" applyAlignment="1">
      <alignment horizontal="justify" vertical="top" wrapText="1"/>
    </xf>
    <xf numFmtId="1" fontId="3" fillId="0" borderId="27" xfId="0" applyNumberFormat="1" applyFont="1" applyFill="1" applyBorder="1" applyAlignment="1">
      <alignment horizontal="left" vertical="top"/>
    </xf>
    <xf numFmtId="1" fontId="3" fillId="0" borderId="15" xfId="0" applyNumberFormat="1" applyFont="1" applyFill="1" applyBorder="1" applyAlignment="1">
      <alignment horizontal="left" vertical="top"/>
    </xf>
    <xf numFmtId="0" fontId="2" fillId="0" borderId="0" xfId="46" applyFont="1" applyFill="1" applyBorder="1" applyAlignment="1">
      <alignment horizontal="justify"/>
      <protection/>
    </xf>
    <xf numFmtId="0" fontId="2" fillId="0" borderId="0" xfId="49" applyFont="1" applyFill="1" applyBorder="1" applyAlignment="1">
      <alignment horizontal="justify" vertical="top"/>
      <protection/>
    </xf>
    <xf numFmtId="1" fontId="2" fillId="0" borderId="0" xfId="51" applyFont="1" applyFill="1" applyBorder="1" applyAlignment="1">
      <alignment horizontal="justify" vertical="top"/>
      <protection/>
    </xf>
    <xf numFmtId="49" fontId="2" fillId="0" borderId="47" xfId="47" applyNumberFormat="1" applyFont="1" applyFill="1" applyBorder="1" applyAlignment="1">
      <alignment horizontal="right" vertical="top"/>
      <protection/>
    </xf>
    <xf numFmtId="1" fontId="2" fillId="0" borderId="48" xfId="47" applyFont="1" applyFill="1" applyBorder="1" applyAlignment="1">
      <alignment horizontal="justify" vertical="top"/>
      <protection/>
    </xf>
    <xf numFmtId="44" fontId="2" fillId="0" borderId="49" xfId="77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justify"/>
    </xf>
    <xf numFmtId="0" fontId="0" fillId="0" borderId="0" xfId="0" applyFont="1" applyAlignment="1">
      <alignment horizontal="justify" vertical="top" wrapText="1"/>
    </xf>
    <xf numFmtId="49" fontId="2" fillId="0" borderId="50" xfId="47" applyNumberFormat="1" applyFont="1" applyFill="1" applyBorder="1" applyAlignment="1">
      <alignment horizontal="right" vertical="top"/>
      <protection/>
    </xf>
    <xf numFmtId="1" fontId="2" fillId="0" borderId="22" xfId="47" applyFont="1" applyFill="1" applyBorder="1" applyAlignment="1">
      <alignment horizontal="left" vertical="top" wrapText="1"/>
      <protection/>
    </xf>
    <xf numFmtId="44" fontId="2" fillId="0" borderId="51" xfId="77" applyNumberFormat="1" applyFont="1" applyFill="1" applyBorder="1" applyAlignment="1">
      <alignment horizontal="right"/>
    </xf>
    <xf numFmtId="1" fontId="2" fillId="0" borderId="52" xfId="47" applyFont="1" applyFill="1" applyBorder="1" applyAlignment="1">
      <alignment horizontal="left" vertical="top" wrapText="1"/>
      <protection/>
    </xf>
    <xf numFmtId="0" fontId="13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justify" vertical="top"/>
    </xf>
    <xf numFmtId="1" fontId="34" fillId="0" borderId="0" xfId="41" applyFont="1" applyFill="1" applyBorder="1" applyAlignment="1" applyProtection="1">
      <alignment horizontal="justify" vertical="top"/>
      <protection/>
    </xf>
    <xf numFmtId="2" fontId="34" fillId="0" borderId="0" xfId="44" applyNumberFormat="1" applyFont="1" applyFill="1" applyBorder="1" applyAlignment="1" applyProtection="1">
      <alignment horizontal="justify" vertical="top" wrapText="1"/>
      <protection/>
    </xf>
    <xf numFmtId="0" fontId="13" fillId="0" borderId="0" xfId="48" applyFont="1" applyFill="1" applyBorder="1" applyAlignment="1">
      <alignment horizontal="justify" vertical="top" wrapText="1"/>
      <protection/>
    </xf>
    <xf numFmtId="0" fontId="2" fillId="0" borderId="0" xfId="43" applyFont="1" applyFill="1" applyBorder="1" applyAlignment="1">
      <alignment horizontal="justify" vertical="top"/>
      <protection/>
    </xf>
    <xf numFmtId="0" fontId="13" fillId="0" borderId="0" xfId="48" applyFont="1" applyBorder="1" applyAlignment="1">
      <alignment horizontal="justify" vertical="top" wrapText="1"/>
      <protection/>
    </xf>
    <xf numFmtId="0" fontId="34" fillId="0" borderId="0" xfId="44" applyFont="1" applyFill="1" applyBorder="1" applyAlignment="1" applyProtection="1">
      <alignment horizontal="justify" vertical="top"/>
      <protection/>
    </xf>
    <xf numFmtId="1" fontId="13" fillId="0" borderId="0" xfId="41" applyFont="1" applyFill="1" applyBorder="1" applyAlignment="1">
      <alignment horizontal="justify" vertical="top"/>
      <protection/>
    </xf>
    <xf numFmtId="0" fontId="2" fillId="0" borderId="0" xfId="43" applyFont="1" applyFill="1" applyBorder="1" applyAlignment="1">
      <alignment horizontal="justify" vertical="top" wrapText="1"/>
      <protection/>
    </xf>
  </cellXfs>
  <cellStyles count="6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FK1.1,MK1.1" xfId="40"/>
    <cellStyle name="Navadno_FK1.2" xfId="41"/>
    <cellStyle name="Navadno_FK1.5" xfId="42"/>
    <cellStyle name="Navadno_List1" xfId="43"/>
    <cellStyle name="Navadno_OSNUTEK" xfId="44"/>
    <cellStyle name="Navadno_POPIS DEL-DORNBERK-1.faza-razpis" xfId="45"/>
    <cellStyle name="Navadno_Predračun_1" xfId="46"/>
    <cellStyle name="Navadno_REKAPITULACIJA" xfId="47"/>
    <cellStyle name="Navadno_Trgovski center Idrija" xfId="48"/>
    <cellStyle name="Navadno_V3B" xfId="49"/>
    <cellStyle name="Navadno_V3B_1" xfId="50"/>
    <cellStyle name="Navadno_vodohran Kred" xfId="51"/>
    <cellStyle name="Navadno_vodohran Vrba" xfId="52"/>
    <cellStyle name="Navadno_vodohran Vrba_2" xfId="53"/>
    <cellStyle name="Navadno_vodohran Vrba_3" xfId="54"/>
    <cellStyle name="Nevtralno" xfId="55"/>
    <cellStyle name="normal1" xfId="56"/>
    <cellStyle name="Percent" xfId="57"/>
    <cellStyle name="Opomba" xfId="58"/>
    <cellStyle name="Opozorilo" xfId="59"/>
    <cellStyle name="Pojasnjevalno besedilo" xfId="60"/>
    <cellStyle name="Poudarek1" xfId="61"/>
    <cellStyle name="Poudarek2" xfId="62"/>
    <cellStyle name="Poudarek3" xfId="63"/>
    <cellStyle name="Poudarek4" xfId="64"/>
    <cellStyle name="Poudarek5" xfId="65"/>
    <cellStyle name="Poudarek6" xfId="66"/>
    <cellStyle name="Povezana celica" xfId="67"/>
    <cellStyle name="Preveri celico" xfId="68"/>
    <cellStyle name="Računanje" xfId="69"/>
    <cellStyle name="Slabo" xfId="70"/>
    <cellStyle name="Currency" xfId="71"/>
    <cellStyle name="Currency [0]" xfId="72"/>
    <cellStyle name="Valuta_REKAPITULACIJA" xfId="73"/>
    <cellStyle name="Comma" xfId="74"/>
    <cellStyle name="Comma [0]" xfId="75"/>
    <cellStyle name="Vejica_List1" xfId="76"/>
    <cellStyle name="Vejica_REKAPITULACIJA" xfId="77"/>
    <cellStyle name="Vnos" xfId="78"/>
    <cellStyle name="Vsota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view="pageBreakPreview" zoomScaleSheetLayoutView="100" zoomScalePageLayoutView="0" workbookViewId="0" topLeftCell="A1">
      <selection activeCell="F35" sqref="F35"/>
    </sheetView>
  </sheetViews>
  <sheetFormatPr defaultColWidth="9.25390625" defaultRowHeight="12.75"/>
  <cols>
    <col min="1" max="1" width="6.375" style="4" customWidth="1"/>
    <col min="2" max="2" width="51.375" style="5" customWidth="1"/>
    <col min="3" max="3" width="24.25390625" style="6" customWidth="1"/>
    <col min="4" max="4" width="7.875" style="3" customWidth="1"/>
    <col min="5" max="5" width="10.875" style="130" customWidth="1"/>
    <col min="6" max="6" width="17.00390625" style="6" customWidth="1"/>
    <col min="7" max="7" width="18.125" style="8" bestFit="1" customWidth="1"/>
    <col min="8" max="16384" width="9.25390625" style="93" customWidth="1"/>
  </cols>
  <sheetData>
    <row r="1" spans="1:3" ht="12.75">
      <c r="A1" s="199"/>
      <c r="B1" s="199"/>
      <c r="C1" s="199"/>
    </row>
    <row r="2" spans="1:3" ht="12.75">
      <c r="A2" s="199"/>
      <c r="B2" s="199"/>
      <c r="C2" s="199"/>
    </row>
    <row r="3" spans="1:11" ht="12.75">
      <c r="A3" s="200"/>
      <c r="B3" s="201"/>
      <c r="C3" s="202"/>
      <c r="K3" s="196"/>
    </row>
    <row r="4" spans="1:3" ht="12.75">
      <c r="A4" s="203"/>
      <c r="B4" s="204"/>
      <c r="C4" s="202"/>
    </row>
    <row r="5" spans="1:6" ht="12.75">
      <c r="A5" s="200"/>
      <c r="B5" s="201"/>
      <c r="C5" s="202"/>
      <c r="D5" s="9"/>
      <c r="E5" s="117"/>
      <c r="F5" s="8"/>
    </row>
    <row r="6" spans="1:6" ht="12.75">
      <c r="A6" s="205"/>
      <c r="B6" s="206"/>
      <c r="C6" s="202"/>
      <c r="D6" s="9"/>
      <c r="E6" s="117"/>
      <c r="F6" s="8"/>
    </row>
    <row r="7" spans="1:3" ht="12.75">
      <c r="A7" s="205"/>
      <c r="B7" s="206"/>
      <c r="C7" s="202"/>
    </row>
    <row r="8" spans="1:3" ht="12.75">
      <c r="A8" s="205"/>
      <c r="B8" s="206"/>
      <c r="C8" s="202"/>
    </row>
    <row r="9" spans="1:3" ht="15.75">
      <c r="A9" s="205"/>
      <c r="B9" s="207" t="s">
        <v>134</v>
      </c>
      <c r="C9" s="202"/>
    </row>
    <row r="10" spans="1:3" ht="12.75">
      <c r="A10" s="203"/>
      <c r="B10" s="208"/>
      <c r="C10" s="209"/>
    </row>
    <row r="11" spans="1:3" ht="12.75">
      <c r="A11" s="203"/>
      <c r="B11" s="203"/>
      <c r="C11" s="209"/>
    </row>
    <row r="12" spans="1:3" ht="12.75">
      <c r="A12" s="203"/>
      <c r="B12" s="203"/>
      <c r="C12" s="209"/>
    </row>
    <row r="13" spans="1:3" ht="12.75">
      <c r="A13" s="203"/>
      <c r="B13" s="203"/>
      <c r="C13" s="209"/>
    </row>
    <row r="14" spans="1:3" ht="12.75">
      <c r="A14" s="203"/>
      <c r="B14" s="203"/>
      <c r="C14" s="209"/>
    </row>
    <row r="15" spans="1:3" ht="12.75">
      <c r="A15" s="210"/>
      <c r="B15" s="211"/>
      <c r="C15" s="202"/>
    </row>
    <row r="16" spans="1:3" ht="12.75">
      <c r="A16" s="210"/>
      <c r="B16" s="212" t="s">
        <v>135</v>
      </c>
      <c r="C16" s="202"/>
    </row>
    <row r="17" spans="1:3" ht="12.75">
      <c r="A17" s="210"/>
      <c r="B17" s="210"/>
      <c r="C17" s="202"/>
    </row>
    <row r="18" spans="1:3" ht="13.5" thickBot="1">
      <c r="A18" s="210"/>
      <c r="B18" s="210"/>
      <c r="C18" s="213"/>
    </row>
    <row r="19" spans="1:3" ht="12.75">
      <c r="A19" s="214" t="s">
        <v>50</v>
      </c>
      <c r="B19" s="215" t="s">
        <v>162</v>
      </c>
      <c r="C19" s="216">
        <f>'FK1.3'!F20</f>
        <v>0</v>
      </c>
    </row>
    <row r="20" spans="1:3" ht="12.75">
      <c r="A20" s="217" t="s">
        <v>51</v>
      </c>
      <c r="B20" s="218" t="s">
        <v>161</v>
      </c>
      <c r="C20" s="219">
        <f>'FK1.3.1'!F20</f>
        <v>0</v>
      </c>
    </row>
    <row r="21" spans="1:3" ht="12.75">
      <c r="A21" s="249" t="s">
        <v>52</v>
      </c>
      <c r="B21" s="250" t="s">
        <v>210</v>
      </c>
      <c r="C21" s="251">
        <f>'FK1.5'!F20</f>
        <v>0</v>
      </c>
    </row>
    <row r="22" spans="1:3" ht="12.75">
      <c r="A22" s="217" t="s">
        <v>53</v>
      </c>
      <c r="B22" s="261" t="s">
        <v>265</v>
      </c>
      <c r="C22" s="219">
        <f>'VOD FK1.3.1'!F20</f>
        <v>0</v>
      </c>
    </row>
    <row r="23" spans="1:3" ht="13.5" thickBot="1">
      <c r="A23" s="258" t="s">
        <v>264</v>
      </c>
      <c r="B23" s="259" t="s">
        <v>257</v>
      </c>
      <c r="C23" s="260">
        <f>'VOD FK1.5'!F20</f>
        <v>0</v>
      </c>
    </row>
    <row r="24" spans="1:3" ht="13.5" thickTop="1">
      <c r="A24" s="220"/>
      <c r="B24" s="221" t="s">
        <v>54</v>
      </c>
      <c r="C24" s="222">
        <f>SUM(C19:C23)</f>
        <v>0</v>
      </c>
    </row>
    <row r="25" spans="1:3" ht="13.5" thickBot="1">
      <c r="A25" s="223"/>
      <c r="B25" s="224" t="s">
        <v>154</v>
      </c>
      <c r="C25" s="225">
        <f>C24*0.22</f>
        <v>0</v>
      </c>
    </row>
    <row r="26" spans="1:3" ht="14.25" thickBot="1" thickTop="1">
      <c r="A26" s="226"/>
      <c r="B26" s="227" t="s">
        <v>54</v>
      </c>
      <c r="C26" s="228">
        <f>SUM(C24:C25)</f>
        <v>0</v>
      </c>
    </row>
    <row r="27" spans="1:3" ht="12.75">
      <c r="A27" s="229"/>
      <c r="B27" s="230"/>
      <c r="C27" s="231"/>
    </row>
    <row r="28" spans="1:3" ht="12.75">
      <c r="A28" s="229"/>
      <c r="B28" s="167"/>
      <c r="C28" s="179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60" ht="12.75">
      <c r="J60" s="90"/>
    </row>
    <row r="61" ht="12.75">
      <c r="J61" s="90"/>
    </row>
    <row r="97" spans="1:13" s="90" customFormat="1" ht="12.75">
      <c r="A97" s="4"/>
      <c r="B97" s="5"/>
      <c r="C97" s="6"/>
      <c r="D97" s="3"/>
      <c r="E97" s="130"/>
      <c r="F97" s="6"/>
      <c r="G97" s="8"/>
      <c r="H97" s="93"/>
      <c r="I97" s="93"/>
      <c r="J97" s="93"/>
      <c r="K97" s="93"/>
      <c r="L97" s="93"/>
      <c r="M97" s="93"/>
    </row>
    <row r="98" spans="1:13" s="90" customFormat="1" ht="12.75">
      <c r="A98" s="4"/>
      <c r="B98" s="5"/>
      <c r="C98" s="6"/>
      <c r="D98" s="3"/>
      <c r="E98" s="130"/>
      <c r="F98" s="6"/>
      <c r="G98" s="8"/>
      <c r="H98" s="93"/>
      <c r="I98" s="93"/>
      <c r="J98" s="93"/>
      <c r="K98" s="93"/>
      <c r="L98" s="93"/>
      <c r="M98" s="93"/>
    </row>
    <row r="108" ht="12.75">
      <c r="M108" s="90"/>
    </row>
    <row r="109" ht="12.75">
      <c r="M109" s="90"/>
    </row>
    <row r="134" ht="12.75">
      <c r="L134" s="90"/>
    </row>
    <row r="135" ht="12.75">
      <c r="L135" s="90"/>
    </row>
    <row r="138" ht="12.75">
      <c r="K138" s="90"/>
    </row>
    <row r="139" ht="12.75">
      <c r="K139" s="90"/>
    </row>
  </sheetData>
  <sheetProtection/>
  <printOptions/>
  <pageMargins left="1.02362204724409" right="0.393700787401575" top="1.06299212598425" bottom="1.22047244094488" header="0.590551181102362" footer="0.433070866141732"/>
  <pageSetup horizontalDpi="300" verticalDpi="300" orientation="portrait" paperSize="9" r:id="rId1"/>
  <headerFooter alignWithMargins="0">
    <oddHeader>&amp;L&amp;"Arial,Navadno"&amp;9Načrt kanalizacije, popis del&amp;R&amp;"Arial,Poševno"&amp;9Stran &amp;P od &amp;N</oddHeader>
    <oddFooter>&amp;L&amp;"Arial,Navadno"&amp;9Kanalizacija Branik, PZR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M407"/>
  <sheetViews>
    <sheetView view="pageBreakPreview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6.375" style="4" customWidth="1"/>
    <col min="2" max="2" width="40.625" style="5" customWidth="1"/>
    <col min="3" max="3" width="8.25390625" style="6" customWidth="1"/>
    <col min="4" max="4" width="7.875" style="3" customWidth="1"/>
    <col min="5" max="5" width="10.875" style="130" customWidth="1"/>
    <col min="6" max="6" width="17.00390625" style="6" customWidth="1"/>
    <col min="7" max="7" width="18.125" style="8" bestFit="1" customWidth="1"/>
    <col min="8" max="8" width="9.25390625" style="93" customWidth="1"/>
    <col min="9" max="16384" width="9.25390625" style="93" customWidth="1"/>
  </cols>
  <sheetData>
    <row r="7" spans="4:6" ht="12.75">
      <c r="D7" s="9"/>
      <c r="E7" s="131"/>
      <c r="F7" s="8"/>
    </row>
    <row r="8" spans="4:6" ht="12.75">
      <c r="D8" s="9"/>
      <c r="E8" s="132"/>
      <c r="F8" s="8"/>
    </row>
    <row r="9" spans="4:6" ht="12.75">
      <c r="D9" s="9"/>
      <c r="E9" s="131"/>
      <c r="F9" s="8"/>
    </row>
    <row r="11" spans="2:6" ht="15">
      <c r="B11" s="11"/>
      <c r="C11" s="12"/>
      <c r="D11" s="13"/>
      <c r="E11" s="133"/>
      <c r="F11" s="14"/>
    </row>
    <row r="12" spans="2:6" ht="15.75">
      <c r="B12" s="82" t="s">
        <v>200</v>
      </c>
      <c r="C12" s="12"/>
      <c r="D12" s="13"/>
      <c r="E12" s="133"/>
      <c r="F12" s="14"/>
    </row>
    <row r="13" spans="2:3" ht="15.75">
      <c r="B13" s="82"/>
      <c r="C13" s="81"/>
    </row>
    <row r="14" ht="12.75">
      <c r="B14" s="15"/>
    </row>
    <row r="15" ht="13.5" thickBot="1">
      <c r="B15" s="15"/>
    </row>
    <row r="16" spans="1:7" ht="12.75">
      <c r="A16" s="16" t="s">
        <v>50</v>
      </c>
      <c r="B16" s="17" t="s">
        <v>46</v>
      </c>
      <c r="C16" s="18"/>
      <c r="D16" s="19"/>
      <c r="E16" s="134"/>
      <c r="F16" s="149">
        <f>+F84</f>
        <v>0</v>
      </c>
      <c r="G16" s="150">
        <f aca="true" t="shared" si="0" ref="G16:G22">+F16</f>
        <v>0</v>
      </c>
    </row>
    <row r="17" spans="1:7" ht="12.75">
      <c r="A17" s="20" t="s">
        <v>51</v>
      </c>
      <c r="B17" s="21" t="s">
        <v>49</v>
      </c>
      <c r="C17" s="22"/>
      <c r="D17" s="23"/>
      <c r="E17" s="135"/>
      <c r="F17" s="151">
        <f>+F135</f>
        <v>0</v>
      </c>
      <c r="G17" s="152">
        <f t="shared" si="0"/>
        <v>0</v>
      </c>
    </row>
    <row r="18" spans="1:7" ht="12.75">
      <c r="A18" s="20" t="s">
        <v>52</v>
      </c>
      <c r="B18" s="24" t="s">
        <v>89</v>
      </c>
      <c r="C18" s="25"/>
      <c r="D18" s="26"/>
      <c r="E18" s="136"/>
      <c r="F18" s="151">
        <f>+F215</f>
        <v>0</v>
      </c>
      <c r="G18" s="152">
        <f t="shared" si="0"/>
        <v>0</v>
      </c>
    </row>
    <row r="19" spans="1:7" ht="12.75" customHeight="1" thickBot="1">
      <c r="A19" s="27" t="s">
        <v>53</v>
      </c>
      <c r="B19" s="28" t="s">
        <v>58</v>
      </c>
      <c r="C19" s="29"/>
      <c r="D19" s="30"/>
      <c r="E19" s="137"/>
      <c r="F19" s="153">
        <f>+F254</f>
        <v>0</v>
      </c>
      <c r="G19" s="154">
        <f t="shared" si="0"/>
        <v>0</v>
      </c>
    </row>
    <row r="20" spans="1:8" ht="13.5" thickTop="1">
      <c r="A20" s="31"/>
      <c r="B20" s="32" t="s">
        <v>54</v>
      </c>
      <c r="C20" s="33"/>
      <c r="D20" s="34"/>
      <c r="E20" s="138"/>
      <c r="F20" s="155">
        <f>SUM(F16:F19)</f>
        <v>0</v>
      </c>
      <c r="G20" s="156">
        <f t="shared" si="0"/>
        <v>0</v>
      </c>
      <c r="H20" s="197"/>
    </row>
    <row r="21" spans="1:8" ht="13.5" thickBot="1">
      <c r="A21" s="35"/>
      <c r="B21" s="36" t="s">
        <v>154</v>
      </c>
      <c r="C21" s="37"/>
      <c r="D21" s="38"/>
      <c r="E21" s="139"/>
      <c r="F21" s="157">
        <f>+F20*0.22</f>
        <v>0</v>
      </c>
      <c r="G21" s="158">
        <f t="shared" si="0"/>
        <v>0</v>
      </c>
      <c r="H21" s="174"/>
    </row>
    <row r="22" spans="1:8" ht="14.25" thickBot="1" thickTop="1">
      <c r="A22" s="39"/>
      <c r="B22" s="40" t="s">
        <v>54</v>
      </c>
      <c r="C22" s="41"/>
      <c r="D22" s="42"/>
      <c r="E22" s="140"/>
      <c r="F22" s="159">
        <f>SUM(F20:F21)</f>
        <v>0</v>
      </c>
      <c r="G22" s="160">
        <f t="shared" si="0"/>
        <v>0</v>
      </c>
      <c r="H22" s="197"/>
    </row>
    <row r="23" spans="2:4" ht="12.75">
      <c r="B23" s="43"/>
      <c r="C23" s="44"/>
      <c r="D23" s="45"/>
    </row>
    <row r="24" spans="2:11" ht="12.75">
      <c r="B24" s="43"/>
      <c r="C24" s="44"/>
      <c r="D24" s="45"/>
      <c r="K24" s="194"/>
    </row>
    <row r="25" spans="2:4" ht="12.75">
      <c r="B25" s="43"/>
      <c r="C25" s="44"/>
      <c r="D25" s="45"/>
    </row>
    <row r="26" spans="2:4" ht="12.75">
      <c r="B26" s="43"/>
      <c r="C26" s="44"/>
      <c r="D26" s="45"/>
    </row>
    <row r="27" spans="2:4" ht="12.75">
      <c r="B27" s="43"/>
      <c r="C27" s="44"/>
      <c r="D27" s="45"/>
    </row>
    <row r="28" spans="2:4" ht="12.75">
      <c r="B28" s="43"/>
      <c r="C28" s="44"/>
      <c r="D28" s="45"/>
    </row>
    <row r="29" spans="2:4" ht="12.75">
      <c r="B29" s="43"/>
      <c r="C29" s="44"/>
      <c r="D29" s="45"/>
    </row>
    <row r="30" spans="2:4" ht="12.75">
      <c r="B30" s="43"/>
      <c r="C30" s="44"/>
      <c r="D30" s="45"/>
    </row>
    <row r="31" spans="2:4" ht="12.75">
      <c r="B31" s="43"/>
      <c r="C31" s="44"/>
      <c r="D31" s="45"/>
    </row>
    <row r="32" spans="2:4" ht="12.75">
      <c r="B32" s="43"/>
      <c r="C32" s="44"/>
      <c r="D32" s="45"/>
    </row>
    <row r="33" spans="2:4" ht="12.75">
      <c r="B33" s="43"/>
      <c r="C33" s="44"/>
      <c r="D33" s="45"/>
    </row>
    <row r="34" spans="2:4" ht="12.75">
      <c r="B34" s="43"/>
      <c r="C34" s="44"/>
      <c r="D34" s="45"/>
    </row>
    <row r="35" spans="2:4" ht="12.75">
      <c r="B35" s="43"/>
      <c r="C35" s="44"/>
      <c r="D35" s="45"/>
    </row>
    <row r="36" spans="2:4" ht="12.75">
      <c r="B36" s="43"/>
      <c r="C36" s="44"/>
      <c r="D36" s="45"/>
    </row>
    <row r="37" spans="2:4" ht="12.75">
      <c r="B37" s="43"/>
      <c r="C37" s="44"/>
      <c r="D37" s="45"/>
    </row>
    <row r="38" spans="2:4" ht="12.75">
      <c r="B38" s="43"/>
      <c r="C38" s="44"/>
      <c r="D38" s="45"/>
    </row>
    <row r="39" spans="2:4" ht="12.75">
      <c r="B39" s="43"/>
      <c r="C39" s="44"/>
      <c r="D39" s="45"/>
    </row>
    <row r="40" spans="2:4" ht="12.75">
      <c r="B40" s="43"/>
      <c r="C40" s="44"/>
      <c r="D40" s="45"/>
    </row>
    <row r="41" spans="2:4" ht="12.75">
      <c r="B41" s="43"/>
      <c r="C41" s="44"/>
      <c r="D41" s="45"/>
    </row>
    <row r="42" spans="2:4" ht="12.75">
      <c r="B42" s="43"/>
      <c r="C42" s="44"/>
      <c r="D42" s="45"/>
    </row>
    <row r="43" spans="2:4" ht="12.75">
      <c r="B43" s="43"/>
      <c r="C43" s="44"/>
      <c r="D43" s="45"/>
    </row>
    <row r="44" spans="2:4" ht="12.75">
      <c r="B44" s="43"/>
      <c r="C44" s="44"/>
      <c r="D44" s="45"/>
    </row>
    <row r="45" spans="2:4" ht="12.75">
      <c r="B45" s="43"/>
      <c r="C45" s="44"/>
      <c r="D45" s="45"/>
    </row>
    <row r="46" spans="2:4" ht="12.75">
      <c r="B46" s="43"/>
      <c r="C46" s="44"/>
      <c r="D46" s="45"/>
    </row>
    <row r="47" spans="2:4" ht="12.75">
      <c r="B47" s="43"/>
      <c r="C47" s="44"/>
      <c r="D47" s="45"/>
    </row>
    <row r="48" spans="2:4" ht="12.75">
      <c r="B48" s="43"/>
      <c r="C48" s="44"/>
      <c r="D48" s="45"/>
    </row>
    <row r="49" spans="2:4" ht="12.75">
      <c r="B49" s="43"/>
      <c r="C49" s="44"/>
      <c r="D49" s="45"/>
    </row>
    <row r="50" spans="2:4" ht="12.75">
      <c r="B50" s="43"/>
      <c r="C50" s="44"/>
      <c r="D50" s="45"/>
    </row>
    <row r="51" spans="2:4" ht="12.75">
      <c r="B51" s="43"/>
      <c r="C51" s="44"/>
      <c r="D51" s="45"/>
    </row>
    <row r="52" spans="2:4" ht="12.75">
      <c r="B52" s="43"/>
      <c r="C52" s="44"/>
      <c r="D52" s="45"/>
    </row>
    <row r="53" spans="2:4" ht="12.75">
      <c r="B53" s="43"/>
      <c r="C53" s="44"/>
      <c r="D53" s="45"/>
    </row>
    <row r="54" spans="1:7" ht="12.75">
      <c r="A54" s="46" t="s">
        <v>50</v>
      </c>
      <c r="B54" s="47" t="s">
        <v>46</v>
      </c>
      <c r="C54" s="106"/>
      <c r="D54" s="48"/>
      <c r="E54" s="141"/>
      <c r="F54" s="49"/>
      <c r="G54" s="49"/>
    </row>
    <row r="55" ht="13.5" thickBot="1">
      <c r="C55" s="91"/>
    </row>
    <row r="56" spans="1:7" ht="12.75">
      <c r="A56" s="50" t="s">
        <v>62</v>
      </c>
      <c r="B56" s="51" t="s">
        <v>63</v>
      </c>
      <c r="C56" s="52" t="s">
        <v>64</v>
      </c>
      <c r="D56" s="53" t="s">
        <v>65</v>
      </c>
      <c r="E56" s="142" t="s">
        <v>66</v>
      </c>
      <c r="F56" s="54" t="s">
        <v>67</v>
      </c>
      <c r="G56" s="54"/>
    </row>
    <row r="57" ht="12.75">
      <c r="C57" s="115"/>
    </row>
    <row r="58" spans="1:6" ht="12.75">
      <c r="A58" s="4" t="s">
        <v>94</v>
      </c>
      <c r="B58" s="112" t="s">
        <v>2</v>
      </c>
      <c r="C58" s="115">
        <v>461</v>
      </c>
      <c r="D58" s="55" t="s">
        <v>48</v>
      </c>
      <c r="E58" s="143"/>
      <c r="F58" s="56">
        <f>C58*E58</f>
        <v>0</v>
      </c>
    </row>
    <row r="59" spans="2:6" ht="12.75">
      <c r="B59" s="112"/>
      <c r="C59" s="115"/>
      <c r="D59" s="55"/>
      <c r="E59" s="143"/>
      <c r="F59" s="56"/>
    </row>
    <row r="60" spans="1:6" ht="12.75">
      <c r="A60" s="4" t="s">
        <v>95</v>
      </c>
      <c r="B60" s="112" t="s">
        <v>3</v>
      </c>
      <c r="C60" s="115">
        <v>91</v>
      </c>
      <c r="D60" s="55" t="s">
        <v>48</v>
      </c>
      <c r="E60" s="143"/>
      <c r="F60" s="56">
        <f>C60*E60</f>
        <v>0</v>
      </c>
    </row>
    <row r="61" spans="3:4" ht="12.75">
      <c r="C61" s="115"/>
      <c r="D61" s="6"/>
    </row>
    <row r="62" spans="1:6" ht="25.5">
      <c r="A62" s="4" t="s">
        <v>96</v>
      </c>
      <c r="B62" s="5" t="s">
        <v>7</v>
      </c>
      <c r="C62" s="115">
        <v>29</v>
      </c>
      <c r="D62" s="6" t="s">
        <v>55</v>
      </c>
      <c r="F62" s="56">
        <f>C62*E62</f>
        <v>0</v>
      </c>
    </row>
    <row r="63" spans="3:6" ht="12.75">
      <c r="C63" s="115"/>
      <c r="D63" s="6"/>
      <c r="F63" s="56"/>
    </row>
    <row r="64" spans="1:6" ht="12.75" customHeight="1">
      <c r="A64" s="4" t="s">
        <v>97</v>
      </c>
      <c r="B64" s="5" t="s">
        <v>9</v>
      </c>
      <c r="C64" s="115">
        <v>27</v>
      </c>
      <c r="D64" s="6" t="s">
        <v>48</v>
      </c>
      <c r="F64" s="56">
        <f>C64*E64</f>
        <v>0</v>
      </c>
    </row>
    <row r="65" spans="3:6" ht="12.75">
      <c r="C65" s="115"/>
      <c r="D65" s="6"/>
      <c r="F65" s="56"/>
    </row>
    <row r="66" spans="1:6" ht="39" customHeight="1">
      <c r="A66" s="4" t="s">
        <v>98</v>
      </c>
      <c r="B66" s="98" t="s">
        <v>20</v>
      </c>
      <c r="C66" s="115">
        <v>955</v>
      </c>
      <c r="D66" s="6" t="s">
        <v>61</v>
      </c>
      <c r="F66" s="56">
        <f>C66*E66</f>
        <v>0</v>
      </c>
    </row>
    <row r="67" spans="3:6" ht="12.75">
      <c r="C67" s="115"/>
      <c r="D67" s="6"/>
      <c r="F67" s="56"/>
    </row>
    <row r="68" spans="1:6" ht="39" customHeight="1">
      <c r="A68" s="4" t="s">
        <v>99</v>
      </c>
      <c r="B68" s="98" t="s">
        <v>138</v>
      </c>
      <c r="C68" s="115">
        <v>202</v>
      </c>
      <c r="D68" s="6" t="s">
        <v>61</v>
      </c>
      <c r="F68" s="56">
        <f>C68*E68</f>
        <v>0</v>
      </c>
    </row>
    <row r="69" spans="3:6" ht="12.75">
      <c r="C69" s="115"/>
      <c r="D69" s="6"/>
      <c r="F69" s="56"/>
    </row>
    <row r="70" spans="1:6" ht="39" customHeight="1">
      <c r="A70" s="4" t="s">
        <v>100</v>
      </c>
      <c r="B70" s="66" t="s">
        <v>139</v>
      </c>
      <c r="C70" s="115">
        <v>9</v>
      </c>
      <c r="D70" s="6" t="s">
        <v>61</v>
      </c>
      <c r="F70" s="56">
        <f>C70*E70</f>
        <v>0</v>
      </c>
    </row>
    <row r="71" spans="3:6" ht="12.75">
      <c r="C71" s="115"/>
      <c r="D71" s="6"/>
      <c r="F71" s="56"/>
    </row>
    <row r="72" spans="1:6" ht="51">
      <c r="A72" s="4" t="s">
        <v>142</v>
      </c>
      <c r="B72" s="5" t="s">
        <v>140</v>
      </c>
      <c r="C72" s="233">
        <v>11</v>
      </c>
      <c r="D72" s="6" t="s">
        <v>61</v>
      </c>
      <c r="F72" s="56">
        <f>C72*E72</f>
        <v>0</v>
      </c>
    </row>
    <row r="73" spans="3:6" ht="12.75">
      <c r="C73" s="115"/>
      <c r="D73" s="6"/>
      <c r="F73" s="56"/>
    </row>
    <row r="74" spans="1:6" ht="51">
      <c r="A74" s="4" t="s">
        <v>143</v>
      </c>
      <c r="B74" s="232" t="s">
        <v>141</v>
      </c>
      <c r="C74" s="233">
        <v>9</v>
      </c>
      <c r="D74" s="6" t="s">
        <v>61</v>
      </c>
      <c r="F74" s="56">
        <f>C74*E74</f>
        <v>0</v>
      </c>
    </row>
    <row r="75" spans="2:6" ht="12.75">
      <c r="B75" s="232"/>
      <c r="C75" s="233"/>
      <c r="D75" s="6"/>
      <c r="F75" s="56"/>
    </row>
    <row r="76" spans="1:6" ht="51">
      <c r="A76" s="4" t="s">
        <v>144</v>
      </c>
      <c r="B76" s="5" t="s">
        <v>19</v>
      </c>
      <c r="C76" s="233">
        <v>13</v>
      </c>
      <c r="D76" s="6" t="s">
        <v>48</v>
      </c>
      <c r="F76" s="56">
        <f>C76*E76</f>
        <v>0</v>
      </c>
    </row>
    <row r="77" spans="3:6" ht="12.75">
      <c r="C77" s="233"/>
      <c r="D77" s="6"/>
      <c r="F77" s="56"/>
    </row>
    <row r="78" spans="1:6" ht="39" customHeight="1">
      <c r="A78" s="4" t="s">
        <v>145</v>
      </c>
      <c r="B78" s="238" t="s">
        <v>159</v>
      </c>
      <c r="C78" s="233">
        <v>2</v>
      </c>
      <c r="D78" s="6" t="s">
        <v>61</v>
      </c>
      <c r="F78" s="56">
        <f>C78*E78</f>
        <v>0</v>
      </c>
    </row>
    <row r="79" spans="3:6" ht="12.75" customHeight="1">
      <c r="C79" s="115"/>
      <c r="D79" s="6"/>
      <c r="F79" s="56"/>
    </row>
    <row r="80" spans="1:6" ht="76.5">
      <c r="A80" s="4" t="s">
        <v>146</v>
      </c>
      <c r="B80" s="5" t="s">
        <v>136</v>
      </c>
      <c r="C80" s="119">
        <v>1</v>
      </c>
      <c r="D80" s="85" t="s">
        <v>55</v>
      </c>
      <c r="F80" s="56">
        <f>C80*E80</f>
        <v>0</v>
      </c>
    </row>
    <row r="81" spans="3:6" ht="12.75">
      <c r="C81" s="115"/>
      <c r="D81" s="6"/>
      <c r="F81" s="56"/>
    </row>
    <row r="82" spans="1:6" ht="12.75" customHeight="1">
      <c r="A82" s="4" t="s">
        <v>147</v>
      </c>
      <c r="B82" s="5" t="s">
        <v>160</v>
      </c>
      <c r="C82" s="115">
        <v>1</v>
      </c>
      <c r="D82" s="6" t="s">
        <v>55</v>
      </c>
      <c r="E82" s="130">
        <f>PRODUCT(SUM(F57:F81),0.1)</f>
        <v>0</v>
      </c>
      <c r="F82" s="56">
        <f>C82*E82</f>
        <v>0</v>
      </c>
    </row>
    <row r="83" spans="3:6" ht="12.75">
      <c r="C83" s="105"/>
      <c r="D83" s="9"/>
      <c r="E83" s="131"/>
      <c r="F83" s="57"/>
    </row>
    <row r="84" spans="1:7" ht="13.5" thickBot="1">
      <c r="A84" s="58"/>
      <c r="B84" s="59" t="s">
        <v>56</v>
      </c>
      <c r="C84" s="107"/>
      <c r="D84" s="61"/>
      <c r="E84" s="145"/>
      <c r="F84" s="148">
        <f>SUM(F57:F83)</f>
        <v>0</v>
      </c>
      <c r="G84" s="148">
        <f>F84</f>
        <v>0</v>
      </c>
    </row>
    <row r="85" spans="1:7" ht="12.75">
      <c r="A85" s="62"/>
      <c r="B85" s="71"/>
      <c r="C85" s="105"/>
      <c r="D85" s="9"/>
      <c r="E85" s="131"/>
      <c r="F85" s="72"/>
      <c r="G85" s="83"/>
    </row>
    <row r="86" spans="1:7" ht="12.75">
      <c r="A86" s="62"/>
      <c r="B86" s="71"/>
      <c r="C86" s="105"/>
      <c r="D86" s="9"/>
      <c r="E86" s="131"/>
      <c r="F86" s="72"/>
      <c r="G86" s="83"/>
    </row>
    <row r="87" spans="1:7" ht="12.75" customHeight="1">
      <c r="A87" s="46" t="s">
        <v>51</v>
      </c>
      <c r="B87" s="47" t="s">
        <v>49</v>
      </c>
      <c r="C87" s="108"/>
      <c r="D87" s="48"/>
      <c r="E87" s="141"/>
      <c r="F87" s="49"/>
      <c r="G87" s="49"/>
    </row>
    <row r="88" spans="1:6" ht="13.5" thickBot="1">
      <c r="A88" s="58"/>
      <c r="B88" s="64"/>
      <c r="C88" s="107"/>
      <c r="D88" s="61"/>
      <c r="E88" s="145"/>
      <c r="F88" s="60"/>
    </row>
    <row r="89" spans="1:7" ht="12.75">
      <c r="A89" s="50" t="s">
        <v>62</v>
      </c>
      <c r="B89" s="51" t="s">
        <v>63</v>
      </c>
      <c r="C89" s="52" t="s">
        <v>64</v>
      </c>
      <c r="D89" s="53" t="s">
        <v>65</v>
      </c>
      <c r="E89" s="142" t="s">
        <v>66</v>
      </c>
      <c r="F89" s="54" t="s">
        <v>67</v>
      </c>
      <c r="G89" s="54"/>
    </row>
    <row r="90" spans="2:9" ht="12.75">
      <c r="B90" s="65"/>
      <c r="C90" s="115"/>
      <c r="I90" s="2"/>
    </row>
    <row r="91" spans="1:6" ht="42" customHeight="1">
      <c r="A91" s="4" t="s">
        <v>77</v>
      </c>
      <c r="B91" s="66" t="s">
        <v>1</v>
      </c>
      <c r="C91" s="115">
        <v>3</v>
      </c>
      <c r="D91" s="6" t="s">
        <v>60</v>
      </c>
      <c r="F91" s="56">
        <f>C91*E91</f>
        <v>0</v>
      </c>
    </row>
    <row r="92" spans="2:6" ht="12.75" customHeight="1">
      <c r="B92" s="66"/>
      <c r="C92" s="115"/>
      <c r="D92" s="6"/>
      <c r="F92" s="56"/>
    </row>
    <row r="93" spans="1:6" ht="29.25" customHeight="1">
      <c r="A93" s="4" t="s">
        <v>78</v>
      </c>
      <c r="B93" s="66" t="s">
        <v>35</v>
      </c>
      <c r="C93" s="115">
        <v>3</v>
      </c>
      <c r="D93" s="6" t="s">
        <v>60</v>
      </c>
      <c r="F93" s="56">
        <f>C93*E93</f>
        <v>0</v>
      </c>
    </row>
    <row r="94" spans="2:6" ht="12.75" customHeight="1">
      <c r="B94" s="66"/>
      <c r="C94" s="115"/>
      <c r="D94" s="6"/>
      <c r="F94" s="56"/>
    </row>
    <row r="95" spans="1:6" ht="38.25">
      <c r="A95" s="4" t="s">
        <v>79</v>
      </c>
      <c r="B95" s="67" t="s">
        <v>33</v>
      </c>
      <c r="C95" s="115">
        <v>889</v>
      </c>
      <c r="D95" s="6" t="s">
        <v>60</v>
      </c>
      <c r="F95" s="56">
        <f>C95*E95</f>
        <v>0</v>
      </c>
    </row>
    <row r="96" spans="2:6" ht="12.75">
      <c r="B96" s="68"/>
      <c r="C96" s="115"/>
      <c r="D96" s="69"/>
      <c r="E96" s="146"/>
      <c r="F96" s="56"/>
    </row>
    <row r="97" spans="1:6" ht="38.25">
      <c r="A97" s="4" t="s">
        <v>80</v>
      </c>
      <c r="B97" s="5" t="s">
        <v>34</v>
      </c>
      <c r="C97" s="116">
        <v>603</v>
      </c>
      <c r="D97" s="6" t="s">
        <v>60</v>
      </c>
      <c r="F97" s="56">
        <f>C97*E97</f>
        <v>0</v>
      </c>
    </row>
    <row r="98" spans="2:6" ht="12.75">
      <c r="B98" s="113"/>
      <c r="C98" s="116"/>
      <c r="D98" s="6"/>
      <c r="F98" s="56"/>
    </row>
    <row r="99" spans="1:6" ht="38.25">
      <c r="A99" s="4" t="s">
        <v>81</v>
      </c>
      <c r="B99" s="113" t="s">
        <v>32</v>
      </c>
      <c r="C99" s="116">
        <v>95</v>
      </c>
      <c r="D99" s="6" t="s">
        <v>60</v>
      </c>
      <c r="F99" s="56">
        <f>C99*E99</f>
        <v>0</v>
      </c>
    </row>
    <row r="100" spans="2:6" ht="12.75">
      <c r="B100" s="113"/>
      <c r="C100" s="116"/>
      <c r="D100" s="6"/>
      <c r="F100" s="56"/>
    </row>
    <row r="101" spans="1:6" ht="38.25">
      <c r="A101" s="4" t="s">
        <v>82</v>
      </c>
      <c r="B101" s="114" t="s">
        <v>31</v>
      </c>
      <c r="C101" s="115">
        <v>107</v>
      </c>
      <c r="D101" s="6" t="s">
        <v>60</v>
      </c>
      <c r="E101" s="147"/>
      <c r="F101" s="56">
        <f>C101*E101</f>
        <v>0</v>
      </c>
    </row>
    <row r="102" spans="2:6" ht="12.75">
      <c r="B102" s="114"/>
      <c r="C102" s="115"/>
      <c r="D102" s="6"/>
      <c r="E102" s="147"/>
      <c r="F102" s="56"/>
    </row>
    <row r="103" spans="1:6" ht="38.25">
      <c r="A103" s="4" t="s">
        <v>83</v>
      </c>
      <c r="B103" s="114" t="s">
        <v>30</v>
      </c>
      <c r="C103" s="115">
        <v>156</v>
      </c>
      <c r="D103" s="6" t="s">
        <v>60</v>
      </c>
      <c r="E103" s="147"/>
      <c r="F103" s="56">
        <f>C103*E103</f>
        <v>0</v>
      </c>
    </row>
    <row r="104" spans="2:6" ht="12.75">
      <c r="B104" s="114"/>
      <c r="C104" s="115"/>
      <c r="D104" s="6"/>
      <c r="E104" s="147"/>
      <c r="F104" s="56"/>
    </row>
    <row r="105" spans="1:6" ht="38.25" customHeight="1">
      <c r="A105" s="4" t="s">
        <v>84</v>
      </c>
      <c r="B105" s="5" t="s">
        <v>199</v>
      </c>
      <c r="C105" s="115">
        <v>48</v>
      </c>
      <c r="D105" s="6" t="s">
        <v>60</v>
      </c>
      <c r="F105" s="56">
        <f>C105*E105</f>
        <v>0</v>
      </c>
    </row>
    <row r="106" spans="2:6" ht="12.75">
      <c r="B106" s="113"/>
      <c r="C106" s="116"/>
      <c r="D106" s="6"/>
      <c r="F106" s="56"/>
    </row>
    <row r="107" spans="1:6" ht="38.25" customHeight="1">
      <c r="A107" s="4" t="s">
        <v>85</v>
      </c>
      <c r="B107" s="5" t="s">
        <v>25</v>
      </c>
      <c r="C107" s="115">
        <v>104</v>
      </c>
      <c r="D107" s="6" t="s">
        <v>60</v>
      </c>
      <c r="F107" s="56">
        <f>C107*E107</f>
        <v>0</v>
      </c>
    </row>
    <row r="108" spans="3:6" ht="12.75" customHeight="1">
      <c r="C108" s="115"/>
      <c r="D108" s="115"/>
      <c r="F108" s="56"/>
    </row>
    <row r="109" spans="1:6" ht="38.25" customHeight="1">
      <c r="A109" s="4" t="s">
        <v>86</v>
      </c>
      <c r="B109" s="5" t="s">
        <v>0</v>
      </c>
      <c r="C109" s="115">
        <v>58</v>
      </c>
      <c r="D109" s="6" t="s">
        <v>60</v>
      </c>
      <c r="F109" s="56">
        <f>C109*E109</f>
        <v>0</v>
      </c>
    </row>
    <row r="110" ht="12.75">
      <c r="C110" s="115"/>
    </row>
    <row r="111" spans="1:6" ht="25.5">
      <c r="A111" s="4" t="s">
        <v>87</v>
      </c>
      <c r="B111" s="66" t="s">
        <v>28</v>
      </c>
      <c r="C111" s="117">
        <v>551</v>
      </c>
      <c r="D111" s="6" t="s">
        <v>61</v>
      </c>
      <c r="E111" s="131"/>
      <c r="F111" s="56">
        <f>C111*E111</f>
        <v>0</v>
      </c>
    </row>
    <row r="112" spans="2:6" ht="12.75">
      <c r="B112" s="66"/>
      <c r="C112" s="117"/>
      <c r="D112" s="6"/>
      <c r="E112" s="131"/>
      <c r="F112" s="56"/>
    </row>
    <row r="113" spans="1:6" ht="25.5">
      <c r="A113" s="4" t="s">
        <v>88</v>
      </c>
      <c r="B113" s="66" t="s">
        <v>122</v>
      </c>
      <c r="C113" s="117">
        <v>101</v>
      </c>
      <c r="D113" s="6" t="s">
        <v>61</v>
      </c>
      <c r="E113" s="131"/>
      <c r="F113" s="56">
        <f>C113*E113</f>
        <v>0</v>
      </c>
    </row>
    <row r="114" ht="12.75">
      <c r="C114" s="115"/>
    </row>
    <row r="115" spans="1:6" ht="51">
      <c r="A115" s="4" t="s">
        <v>111</v>
      </c>
      <c r="B115" s="66" t="s">
        <v>29</v>
      </c>
      <c r="C115" s="117">
        <v>354</v>
      </c>
      <c r="D115" s="6" t="s">
        <v>60</v>
      </c>
      <c r="E115" s="131"/>
      <c r="F115" s="56">
        <f>C115*E115</f>
        <v>0</v>
      </c>
    </row>
    <row r="116" spans="2:6" ht="12.75">
      <c r="B116" s="66"/>
      <c r="C116" s="117"/>
      <c r="D116" s="6"/>
      <c r="E116" s="131"/>
      <c r="F116" s="56"/>
    </row>
    <row r="117" spans="1:6" ht="51">
      <c r="A117" s="4" t="s">
        <v>119</v>
      </c>
      <c r="B117" s="66" t="s">
        <v>6</v>
      </c>
      <c r="C117" s="117">
        <v>59</v>
      </c>
      <c r="D117" s="6" t="s">
        <v>60</v>
      </c>
      <c r="E117" s="131"/>
      <c r="F117" s="56">
        <f>C117*E117</f>
        <v>0</v>
      </c>
    </row>
    <row r="118" spans="2:6" ht="12.75">
      <c r="B118" s="66"/>
      <c r="C118" s="117"/>
      <c r="D118" s="6"/>
      <c r="E118" s="131"/>
      <c r="F118" s="56"/>
    </row>
    <row r="119" spans="1:6" ht="38.25">
      <c r="A119" s="4" t="s">
        <v>120</v>
      </c>
      <c r="B119" s="63" t="s">
        <v>5</v>
      </c>
      <c r="C119" s="117">
        <v>651</v>
      </c>
      <c r="D119" s="6" t="s">
        <v>60</v>
      </c>
      <c r="E119" s="131"/>
      <c r="F119" s="56">
        <f>C119*E119</f>
        <v>0</v>
      </c>
    </row>
    <row r="120" spans="2:6" ht="12.75">
      <c r="B120" s="63"/>
      <c r="C120" s="118"/>
      <c r="D120" s="96"/>
      <c r="E120" s="131"/>
      <c r="F120" s="97"/>
    </row>
    <row r="121" spans="1:6" ht="38.25">
      <c r="A121" s="4" t="s">
        <v>121</v>
      </c>
      <c r="B121" s="63" t="s">
        <v>4</v>
      </c>
      <c r="C121" s="117">
        <v>165</v>
      </c>
      <c r="D121" s="6" t="s">
        <v>60</v>
      </c>
      <c r="E121" s="131"/>
      <c r="F121" s="56">
        <f>C121*E121</f>
        <v>0</v>
      </c>
    </row>
    <row r="122" spans="2:6" ht="12.75">
      <c r="B122" s="63"/>
      <c r="C122" s="117"/>
      <c r="D122" s="6"/>
      <c r="E122" s="131"/>
      <c r="F122" s="56"/>
    </row>
    <row r="123" spans="1:6" ht="38.25">
      <c r="A123" s="4" t="s">
        <v>17</v>
      </c>
      <c r="B123" s="63" t="s">
        <v>44</v>
      </c>
      <c r="C123" s="117">
        <v>389</v>
      </c>
      <c r="D123" s="6" t="s">
        <v>60</v>
      </c>
      <c r="E123" s="131"/>
      <c r="F123" s="56">
        <f>C123*E123</f>
        <v>0</v>
      </c>
    </row>
    <row r="124" spans="2:6" ht="12.75">
      <c r="B124" s="63"/>
      <c r="C124" s="118"/>
      <c r="D124" s="94"/>
      <c r="E124" s="131"/>
      <c r="F124" s="95"/>
    </row>
    <row r="125" spans="1:6" ht="51">
      <c r="A125" s="4" t="s">
        <v>18</v>
      </c>
      <c r="B125" s="63" t="s">
        <v>45</v>
      </c>
      <c r="C125" s="117">
        <v>95</v>
      </c>
      <c r="D125" s="6" t="s">
        <v>60</v>
      </c>
      <c r="E125" s="131"/>
      <c r="F125" s="56">
        <f>C125*E125</f>
        <v>0</v>
      </c>
    </row>
    <row r="126" spans="2:6" ht="12.75">
      <c r="B126" s="63"/>
      <c r="C126" s="117"/>
      <c r="D126" s="6"/>
      <c r="E126" s="131"/>
      <c r="F126" s="56"/>
    </row>
    <row r="127" spans="1:6" ht="38.25">
      <c r="A127" s="4" t="s">
        <v>22</v>
      </c>
      <c r="B127" s="63" t="s">
        <v>27</v>
      </c>
      <c r="C127" s="117">
        <v>318</v>
      </c>
      <c r="D127" s="6" t="s">
        <v>60</v>
      </c>
      <c r="E127" s="131"/>
      <c r="F127" s="56">
        <f>C127*E127</f>
        <v>0</v>
      </c>
    </row>
    <row r="128" spans="2:5" ht="12.75">
      <c r="B128" s="63"/>
      <c r="C128" s="117"/>
      <c r="D128" s="9"/>
      <c r="E128" s="131"/>
    </row>
    <row r="129" spans="1:6" ht="25.5">
      <c r="A129" s="4" t="s">
        <v>23</v>
      </c>
      <c r="B129" s="63" t="s">
        <v>26</v>
      </c>
      <c r="C129" s="117">
        <v>6</v>
      </c>
      <c r="D129" s="6" t="s">
        <v>60</v>
      </c>
      <c r="E129" s="131"/>
      <c r="F129" s="56">
        <f>C129*E129</f>
        <v>0</v>
      </c>
    </row>
    <row r="130" spans="2:6" ht="12.75">
      <c r="B130" s="63"/>
      <c r="C130" s="117"/>
      <c r="D130" s="6"/>
      <c r="E130" s="131"/>
      <c r="F130" s="56"/>
    </row>
    <row r="131" spans="1:6" ht="25.5">
      <c r="A131" s="4" t="s">
        <v>217</v>
      </c>
      <c r="B131" s="84" t="s">
        <v>36</v>
      </c>
      <c r="C131" s="117">
        <v>54</v>
      </c>
      <c r="D131" s="6" t="s">
        <v>61</v>
      </c>
      <c r="E131" s="131"/>
      <c r="F131" s="56">
        <f>C131*E131</f>
        <v>0</v>
      </c>
    </row>
    <row r="132" spans="2:5" ht="12.75">
      <c r="B132" s="63"/>
      <c r="C132" s="117"/>
      <c r="D132" s="9"/>
      <c r="E132" s="131"/>
    </row>
    <row r="133" spans="1:6" ht="12.75">
      <c r="A133" s="4" t="s">
        <v>218</v>
      </c>
      <c r="B133" s="5" t="s">
        <v>219</v>
      </c>
      <c r="C133" s="115">
        <v>1</v>
      </c>
      <c r="D133" s="6" t="s">
        <v>55</v>
      </c>
      <c r="E133" s="130">
        <f>PRODUCT(SUM(F90:F132),0.1)</f>
        <v>0</v>
      </c>
      <c r="F133" s="56">
        <f>C133*E133</f>
        <v>0</v>
      </c>
    </row>
    <row r="134" spans="3:6" ht="12.75">
      <c r="C134" s="91"/>
      <c r="F134" s="56"/>
    </row>
    <row r="135" spans="1:8" ht="13.5" thickBot="1">
      <c r="A135" s="58"/>
      <c r="B135" s="59" t="s">
        <v>57</v>
      </c>
      <c r="C135" s="109"/>
      <c r="D135" s="70"/>
      <c r="E135" s="126"/>
      <c r="F135" s="148">
        <f>SUM(F90:F134)</f>
        <v>0</v>
      </c>
      <c r="G135" s="148">
        <f>F135</f>
        <v>0</v>
      </c>
      <c r="H135" s="90"/>
    </row>
    <row r="136" spans="1:8" ht="12.75">
      <c r="A136" s="62"/>
      <c r="B136" s="71"/>
      <c r="C136" s="110"/>
      <c r="D136" s="90"/>
      <c r="E136" s="117"/>
      <c r="F136" s="72"/>
      <c r="G136" s="72"/>
      <c r="H136" s="90"/>
    </row>
    <row r="137" spans="1:8" ht="12.75">
      <c r="A137" s="62"/>
      <c r="B137" s="71"/>
      <c r="C137" s="110"/>
      <c r="D137" s="90"/>
      <c r="E137" s="117"/>
      <c r="F137" s="72"/>
      <c r="G137" s="72"/>
      <c r="H137" s="90"/>
    </row>
    <row r="138" spans="1:8" ht="12.75">
      <c r="A138" s="46" t="s">
        <v>52</v>
      </c>
      <c r="B138" s="47" t="s">
        <v>89</v>
      </c>
      <c r="C138" s="108"/>
      <c r="D138" s="48"/>
      <c r="E138" s="141"/>
      <c r="F138" s="49"/>
      <c r="G138" s="49"/>
      <c r="H138" s="90"/>
    </row>
    <row r="139" ht="13.5" thickBot="1">
      <c r="C139" s="91"/>
    </row>
    <row r="140" spans="1:7" ht="12.75">
      <c r="A140" s="50" t="s">
        <v>62</v>
      </c>
      <c r="B140" s="51" t="s">
        <v>63</v>
      </c>
      <c r="C140" s="52" t="s">
        <v>64</v>
      </c>
      <c r="D140" s="53" t="s">
        <v>65</v>
      </c>
      <c r="E140" s="142" t="s">
        <v>66</v>
      </c>
      <c r="F140" s="54" t="s">
        <v>67</v>
      </c>
      <c r="G140" s="54"/>
    </row>
    <row r="141" ht="12.75">
      <c r="C141" s="115"/>
    </row>
    <row r="142" spans="1:6" ht="51">
      <c r="A142" s="4" t="s">
        <v>73</v>
      </c>
      <c r="B142" s="5" t="s">
        <v>38</v>
      </c>
      <c r="C142" s="115">
        <v>84</v>
      </c>
      <c r="D142" s="6" t="s">
        <v>48</v>
      </c>
      <c r="F142" s="56">
        <f>C142*E142</f>
        <v>0</v>
      </c>
    </row>
    <row r="143" spans="3:6" ht="12.75">
      <c r="C143" s="115"/>
      <c r="D143" s="6"/>
      <c r="F143" s="56"/>
    </row>
    <row r="144" spans="1:6" ht="51">
      <c r="A144" s="4" t="s">
        <v>74</v>
      </c>
      <c r="B144" s="121" t="s">
        <v>132</v>
      </c>
      <c r="C144" s="115">
        <v>7</v>
      </c>
      <c r="D144" s="6" t="s">
        <v>48</v>
      </c>
      <c r="F144" s="56">
        <f>C144*E144</f>
        <v>0</v>
      </c>
    </row>
    <row r="145" spans="3:6" ht="12.75">
      <c r="C145" s="115"/>
      <c r="D145" s="6"/>
      <c r="F145" s="56"/>
    </row>
    <row r="146" spans="1:6" ht="51">
      <c r="A146" s="4" t="s">
        <v>75</v>
      </c>
      <c r="B146" s="121" t="s">
        <v>207</v>
      </c>
      <c r="C146" s="115">
        <v>6</v>
      </c>
      <c r="D146" s="6" t="s">
        <v>48</v>
      </c>
      <c r="F146" s="56">
        <f>C146*E146</f>
        <v>0</v>
      </c>
    </row>
    <row r="147" spans="3:6" ht="12.75">
      <c r="C147" s="115"/>
      <c r="D147" s="6"/>
      <c r="F147" s="56"/>
    </row>
    <row r="148" spans="1:6" ht="144">
      <c r="A148" s="4" t="s">
        <v>76</v>
      </c>
      <c r="B148" s="269" t="s">
        <v>279</v>
      </c>
      <c r="C148" s="115">
        <v>30</v>
      </c>
      <c r="D148" s="6" t="s">
        <v>48</v>
      </c>
      <c r="F148" s="56">
        <f>C148*E148</f>
        <v>0</v>
      </c>
    </row>
    <row r="149" spans="2:6" ht="12.75">
      <c r="B149" s="63"/>
      <c r="C149" s="115"/>
      <c r="D149" s="6"/>
      <c r="F149" s="56"/>
    </row>
    <row r="150" spans="1:6" ht="144">
      <c r="A150" s="4" t="s">
        <v>92</v>
      </c>
      <c r="B150" s="269" t="s">
        <v>280</v>
      </c>
      <c r="C150" s="115">
        <v>337</v>
      </c>
      <c r="D150" s="6" t="s">
        <v>48</v>
      </c>
      <c r="F150" s="56">
        <f>C150*E150</f>
        <v>0</v>
      </c>
    </row>
    <row r="151" spans="3:4" ht="12.75">
      <c r="C151" s="115"/>
      <c r="D151" s="6"/>
    </row>
    <row r="152" spans="1:6" ht="38.25">
      <c r="A152" s="4" t="s">
        <v>101</v>
      </c>
      <c r="B152" s="5" t="s">
        <v>37</v>
      </c>
      <c r="C152" s="115">
        <v>4</v>
      </c>
      <c r="D152" s="6" t="s">
        <v>48</v>
      </c>
      <c r="F152" s="56">
        <f>C152*E152</f>
        <v>0</v>
      </c>
    </row>
    <row r="153" spans="3:6" ht="12.75">
      <c r="C153" s="115"/>
      <c r="D153" s="6"/>
      <c r="F153" s="56"/>
    </row>
    <row r="154" spans="1:6" ht="38.25">
      <c r="A154" s="4" t="s">
        <v>102</v>
      </c>
      <c r="B154" s="5" t="s">
        <v>149</v>
      </c>
      <c r="C154" s="115">
        <v>90</v>
      </c>
      <c r="D154" s="6" t="s">
        <v>48</v>
      </c>
      <c r="F154" s="56">
        <f>C154*E154</f>
        <v>0</v>
      </c>
    </row>
    <row r="155" ht="12.75">
      <c r="C155" s="115"/>
    </row>
    <row r="156" spans="1:6" ht="38.25">
      <c r="A156" s="4" t="s">
        <v>103</v>
      </c>
      <c r="B156" s="5" t="s">
        <v>39</v>
      </c>
      <c r="C156" s="115"/>
      <c r="D156" s="6"/>
      <c r="F156" s="56"/>
    </row>
    <row r="157" spans="3:6" ht="12.75">
      <c r="C157" s="115"/>
      <c r="D157" s="6"/>
      <c r="F157" s="56"/>
    </row>
    <row r="158" spans="2:6" ht="12.75">
      <c r="B158" s="84" t="s">
        <v>209</v>
      </c>
      <c r="C158" s="119">
        <v>2</v>
      </c>
      <c r="D158" s="85" t="s">
        <v>55</v>
      </c>
      <c r="E158" s="161"/>
      <c r="F158" s="56">
        <f>C158*E158</f>
        <v>0</v>
      </c>
    </row>
    <row r="159" spans="2:6" ht="12.75">
      <c r="B159" s="5" t="s">
        <v>208</v>
      </c>
      <c r="C159" s="119">
        <v>2</v>
      </c>
      <c r="D159" s="85" t="s">
        <v>55</v>
      </c>
      <c r="E159" s="161"/>
      <c r="F159" s="56">
        <f>C159*E159</f>
        <v>0</v>
      </c>
    </row>
    <row r="160" spans="2:6" ht="12.75">
      <c r="B160" s="5" t="s">
        <v>118</v>
      </c>
      <c r="C160" s="119">
        <v>2</v>
      </c>
      <c r="D160" s="85" t="s">
        <v>55</v>
      </c>
      <c r="E160" s="161"/>
      <c r="F160" s="56">
        <f>C160*E160</f>
        <v>0</v>
      </c>
    </row>
    <row r="161" spans="2:6" ht="12.75">
      <c r="B161" s="5" t="s">
        <v>91</v>
      </c>
      <c r="C161" s="119">
        <v>5</v>
      </c>
      <c r="D161" s="85" t="s">
        <v>55</v>
      </c>
      <c r="E161" s="161"/>
      <c r="F161" s="56">
        <f>C161*E161</f>
        <v>0</v>
      </c>
    </row>
    <row r="162" spans="3:6" ht="12.75">
      <c r="C162" s="119"/>
      <c r="D162" s="85"/>
      <c r="E162" s="161"/>
      <c r="F162" s="56"/>
    </row>
    <row r="163" spans="1:12" ht="72">
      <c r="A163" s="169" t="s">
        <v>104</v>
      </c>
      <c r="B163" s="264" t="s">
        <v>274</v>
      </c>
      <c r="C163" s="175">
        <v>5</v>
      </c>
      <c r="D163" s="85" t="s">
        <v>55</v>
      </c>
      <c r="E163" s="176"/>
      <c r="F163" s="172">
        <f>C163*E163</f>
        <v>0</v>
      </c>
      <c r="G163" s="188"/>
      <c r="H163" s="195"/>
      <c r="I163" s="195"/>
      <c r="J163" s="195"/>
      <c r="K163" s="195"/>
      <c r="L163" s="195"/>
    </row>
    <row r="164" spans="3:6" ht="12.75">
      <c r="C164" s="119"/>
      <c r="D164" s="85"/>
      <c r="E164" s="161"/>
      <c r="F164" s="56"/>
    </row>
    <row r="165" spans="1:12" ht="72">
      <c r="A165" s="169" t="s">
        <v>105</v>
      </c>
      <c r="B165" s="265" t="s">
        <v>286</v>
      </c>
      <c r="C165" s="175">
        <v>1</v>
      </c>
      <c r="D165" s="85" t="s">
        <v>55</v>
      </c>
      <c r="E165" s="176"/>
      <c r="F165" s="172">
        <f>C165*E165</f>
        <v>0</v>
      </c>
      <c r="G165" s="188"/>
      <c r="H165" s="195"/>
      <c r="I165" s="195"/>
      <c r="J165" s="195"/>
      <c r="K165" s="195"/>
      <c r="L165" s="195"/>
    </row>
    <row r="166" spans="3:6" ht="12.75">
      <c r="C166" s="119"/>
      <c r="D166" s="85"/>
      <c r="E166" s="161"/>
      <c r="F166" s="56"/>
    </row>
    <row r="167" spans="1:12" ht="72">
      <c r="A167" s="169" t="s">
        <v>106</v>
      </c>
      <c r="B167" s="265" t="s">
        <v>288</v>
      </c>
      <c r="C167" s="175">
        <v>2</v>
      </c>
      <c r="D167" s="85" t="s">
        <v>55</v>
      </c>
      <c r="E167" s="176"/>
      <c r="F167" s="172">
        <f>C167*E167</f>
        <v>0</v>
      </c>
      <c r="G167" s="188"/>
      <c r="H167" s="195"/>
      <c r="I167" s="195"/>
      <c r="J167" s="195"/>
      <c r="K167" s="195"/>
      <c r="L167" s="195"/>
    </row>
    <row r="168" spans="3:6" ht="12.75">
      <c r="C168" s="119"/>
      <c r="D168" s="85"/>
      <c r="E168" s="161"/>
      <c r="F168" s="56"/>
    </row>
    <row r="169" spans="1:12" ht="72">
      <c r="A169" s="169" t="s">
        <v>107</v>
      </c>
      <c r="B169" s="265" t="s">
        <v>292</v>
      </c>
      <c r="C169" s="175">
        <v>1</v>
      </c>
      <c r="D169" s="85" t="s">
        <v>55</v>
      </c>
      <c r="E169" s="176"/>
      <c r="F169" s="172">
        <f>C169*E169</f>
        <v>0</v>
      </c>
      <c r="G169" s="188"/>
      <c r="H169" s="195"/>
      <c r="I169" s="195"/>
      <c r="J169" s="195"/>
      <c r="K169" s="195"/>
      <c r="L169" s="195"/>
    </row>
    <row r="170" spans="2:12" ht="12.75">
      <c r="B170" s="187"/>
      <c r="C170" s="175"/>
      <c r="D170" s="85"/>
      <c r="E170" s="176"/>
      <c r="F170" s="172"/>
      <c r="G170" s="188"/>
      <c r="H170" s="195"/>
      <c r="I170" s="195"/>
      <c r="J170" s="195"/>
      <c r="K170" s="195"/>
      <c r="L170" s="195"/>
    </row>
    <row r="171" spans="1:12" ht="72">
      <c r="A171" s="169" t="s">
        <v>108</v>
      </c>
      <c r="B171" s="265" t="s">
        <v>293</v>
      </c>
      <c r="C171" s="175">
        <v>1</v>
      </c>
      <c r="D171" s="85" t="s">
        <v>55</v>
      </c>
      <c r="E171" s="176"/>
      <c r="F171" s="172">
        <f>C171*E171</f>
        <v>0</v>
      </c>
      <c r="G171" s="188"/>
      <c r="H171" s="195"/>
      <c r="I171" s="195"/>
      <c r="J171" s="195"/>
      <c r="K171" s="195"/>
      <c r="L171" s="195"/>
    </row>
    <row r="172" spans="2:12" ht="12.75">
      <c r="B172" s="167"/>
      <c r="C172" s="179"/>
      <c r="D172" s="171"/>
      <c r="E172" s="189"/>
      <c r="F172" s="172"/>
      <c r="G172" s="173"/>
      <c r="H172" s="184"/>
      <c r="I172" s="184"/>
      <c r="J172" s="184"/>
      <c r="K172" s="184"/>
      <c r="L172" s="184"/>
    </row>
    <row r="173" spans="1:12" ht="72">
      <c r="A173" s="169" t="s">
        <v>109</v>
      </c>
      <c r="B173" s="265" t="s">
        <v>294</v>
      </c>
      <c r="C173" s="175">
        <v>2</v>
      </c>
      <c r="D173" s="85" t="s">
        <v>55</v>
      </c>
      <c r="E173" s="176"/>
      <c r="F173" s="172">
        <f>C173*E173</f>
        <v>0</v>
      </c>
      <c r="G173" s="188"/>
      <c r="H173" s="195"/>
      <c r="I173" s="195"/>
      <c r="J173" s="195"/>
      <c r="K173" s="195"/>
      <c r="L173" s="195"/>
    </row>
    <row r="174" spans="2:12" ht="12.75">
      <c r="B174" s="167"/>
      <c r="C174" s="179"/>
      <c r="D174" s="171"/>
      <c r="E174" s="189"/>
      <c r="F174" s="172"/>
      <c r="G174" s="173"/>
      <c r="H174" s="184"/>
      <c r="I174" s="184"/>
      <c r="J174" s="184"/>
      <c r="K174" s="184"/>
      <c r="L174" s="184"/>
    </row>
    <row r="175" spans="1:12" ht="72">
      <c r="A175" s="169" t="s">
        <v>110</v>
      </c>
      <c r="B175" s="265" t="s">
        <v>295</v>
      </c>
      <c r="C175" s="175">
        <v>1</v>
      </c>
      <c r="D175" s="85" t="s">
        <v>55</v>
      </c>
      <c r="E175" s="176"/>
      <c r="F175" s="172">
        <f>C175*E175</f>
        <v>0</v>
      </c>
      <c r="G175" s="188"/>
      <c r="H175" s="195"/>
      <c r="I175" s="195"/>
      <c r="J175" s="195"/>
      <c r="K175" s="195"/>
      <c r="L175" s="195"/>
    </row>
    <row r="176" spans="2:12" ht="12.75">
      <c r="B176" s="187"/>
      <c r="C176" s="175"/>
      <c r="D176" s="85"/>
      <c r="E176" s="176"/>
      <c r="F176" s="172"/>
      <c r="G176" s="188"/>
      <c r="H176" s="195"/>
      <c r="I176" s="195"/>
      <c r="J176" s="195"/>
      <c r="K176" s="195"/>
      <c r="L176" s="195"/>
    </row>
    <row r="177" spans="1:12" ht="72">
      <c r="A177" s="169" t="s">
        <v>112</v>
      </c>
      <c r="B177" s="265" t="s">
        <v>296</v>
      </c>
      <c r="C177" s="175">
        <v>1</v>
      </c>
      <c r="D177" s="85" t="s">
        <v>55</v>
      </c>
      <c r="E177" s="176"/>
      <c r="F177" s="172">
        <f>C177*E177</f>
        <v>0</v>
      </c>
      <c r="G177" s="188"/>
      <c r="H177" s="195"/>
      <c r="I177" s="195"/>
      <c r="J177" s="195"/>
      <c r="K177" s="195"/>
      <c r="L177" s="195"/>
    </row>
    <row r="178" spans="2:12" ht="12.75">
      <c r="B178" s="167"/>
      <c r="C178" s="179"/>
      <c r="D178" s="171"/>
      <c r="E178" s="189"/>
      <c r="F178" s="172"/>
      <c r="G178" s="173"/>
      <c r="H178" s="184"/>
      <c r="I178" s="184"/>
      <c r="J178" s="184"/>
      <c r="K178" s="184"/>
      <c r="L178" s="184"/>
    </row>
    <row r="179" spans="1:12" ht="38.25" customHeight="1">
      <c r="A179" s="169" t="s">
        <v>113</v>
      </c>
      <c r="B179" s="86" t="s">
        <v>201</v>
      </c>
      <c r="C179" s="175">
        <v>1</v>
      </c>
      <c r="D179" s="85" t="s">
        <v>55</v>
      </c>
      <c r="E179" s="176"/>
      <c r="F179" s="172">
        <f>C179*E179</f>
        <v>0</v>
      </c>
      <c r="G179" s="188"/>
      <c r="H179" s="195"/>
      <c r="I179" s="195"/>
      <c r="J179" s="195"/>
      <c r="K179" s="195"/>
      <c r="L179" s="195"/>
    </row>
    <row r="180" spans="2:12" ht="12.75">
      <c r="B180" s="167"/>
      <c r="C180" s="179"/>
      <c r="D180" s="171"/>
      <c r="E180" s="189"/>
      <c r="F180" s="172"/>
      <c r="G180" s="173"/>
      <c r="H180" s="184"/>
      <c r="I180" s="184"/>
      <c r="J180" s="184"/>
      <c r="K180" s="184"/>
      <c r="L180" s="184"/>
    </row>
    <row r="181" spans="1:12" ht="38.25" customHeight="1">
      <c r="A181" s="169" t="s">
        <v>114</v>
      </c>
      <c r="B181" s="86" t="s">
        <v>202</v>
      </c>
      <c r="C181" s="175">
        <v>2</v>
      </c>
      <c r="D181" s="85" t="s">
        <v>55</v>
      </c>
      <c r="E181" s="176"/>
      <c r="F181" s="172">
        <f>C181*E181</f>
        <v>0</v>
      </c>
      <c r="G181" s="188"/>
      <c r="H181" s="195"/>
      <c r="I181" s="195"/>
      <c r="J181" s="195"/>
      <c r="K181" s="195"/>
      <c r="L181" s="195"/>
    </row>
    <row r="182" spans="2:12" ht="12.75">
      <c r="B182" s="167"/>
      <c r="C182" s="179"/>
      <c r="D182" s="171"/>
      <c r="E182" s="189"/>
      <c r="F182" s="172"/>
      <c r="G182" s="173"/>
      <c r="H182" s="184"/>
      <c r="I182" s="184"/>
      <c r="J182" s="184"/>
      <c r="K182" s="184"/>
      <c r="L182" s="184"/>
    </row>
    <row r="183" spans="1:12" ht="25.5">
      <c r="A183" s="169" t="s">
        <v>115</v>
      </c>
      <c r="B183" s="86" t="s">
        <v>205</v>
      </c>
      <c r="C183" s="175">
        <v>1</v>
      </c>
      <c r="D183" s="85" t="s">
        <v>55</v>
      </c>
      <c r="E183" s="176"/>
      <c r="F183" s="172">
        <f>C183*E183</f>
        <v>0</v>
      </c>
      <c r="G183" s="188"/>
      <c r="H183" s="195"/>
      <c r="I183" s="195"/>
      <c r="J183" s="195"/>
      <c r="K183" s="195"/>
      <c r="L183" s="195"/>
    </row>
    <row r="184" spans="2:12" ht="12.75">
      <c r="B184" s="167"/>
      <c r="C184" s="179"/>
      <c r="D184" s="171"/>
      <c r="E184" s="189"/>
      <c r="F184" s="172"/>
      <c r="G184" s="173"/>
      <c r="H184" s="184"/>
      <c r="I184" s="184"/>
      <c r="J184" s="184"/>
      <c r="K184" s="184"/>
      <c r="L184" s="184"/>
    </row>
    <row r="185" spans="1:12" ht="38.25" customHeight="1">
      <c r="A185" s="169" t="s">
        <v>163</v>
      </c>
      <c r="B185" s="86" t="s">
        <v>206</v>
      </c>
      <c r="C185" s="175">
        <v>1</v>
      </c>
      <c r="D185" s="85" t="s">
        <v>55</v>
      </c>
      <c r="E185" s="176"/>
      <c r="F185" s="172">
        <f>C185*E185</f>
        <v>0</v>
      </c>
      <c r="G185" s="188"/>
      <c r="H185" s="195"/>
      <c r="I185" s="195"/>
      <c r="J185" s="195"/>
      <c r="K185" s="195"/>
      <c r="L185" s="195"/>
    </row>
    <row r="186" spans="2:12" ht="12.75">
      <c r="B186" s="177"/>
      <c r="C186" s="185"/>
      <c r="D186" s="171"/>
      <c r="E186" s="178"/>
      <c r="F186" s="172"/>
      <c r="G186" s="173"/>
      <c r="H186" s="183"/>
      <c r="I186" s="183"/>
      <c r="J186" s="183"/>
      <c r="K186" s="183"/>
      <c r="L186" s="183"/>
    </row>
    <row r="187" spans="1:12" ht="60">
      <c r="A187" s="169" t="s">
        <v>164</v>
      </c>
      <c r="B187" s="264" t="s">
        <v>276</v>
      </c>
      <c r="C187" s="185">
        <v>3</v>
      </c>
      <c r="D187" s="171" t="s">
        <v>55</v>
      </c>
      <c r="E187" s="178"/>
      <c r="F187" s="172">
        <f>C187*E187</f>
        <v>0</v>
      </c>
      <c r="G187" s="173"/>
      <c r="H187" s="183"/>
      <c r="I187" s="183"/>
      <c r="J187" s="183"/>
      <c r="K187" s="183"/>
      <c r="L187" s="183"/>
    </row>
    <row r="188" spans="2:12" ht="12.75">
      <c r="B188" s="271"/>
      <c r="C188" s="185"/>
      <c r="D188" s="171"/>
      <c r="E188" s="178"/>
      <c r="F188" s="172"/>
      <c r="G188" s="173"/>
      <c r="H188" s="183"/>
      <c r="I188" s="183"/>
      <c r="J188" s="183"/>
      <c r="K188" s="183"/>
      <c r="L188" s="183"/>
    </row>
    <row r="189" spans="1:12" ht="60">
      <c r="A189" s="169" t="s">
        <v>165</v>
      </c>
      <c r="B189" s="264" t="s">
        <v>275</v>
      </c>
      <c r="C189" s="185">
        <v>16</v>
      </c>
      <c r="D189" s="171" t="s">
        <v>55</v>
      </c>
      <c r="E189" s="178"/>
      <c r="F189" s="172">
        <f>C189*E189</f>
        <v>0</v>
      </c>
      <c r="G189" s="173"/>
      <c r="H189" s="183"/>
      <c r="I189" s="183"/>
      <c r="J189" s="183"/>
      <c r="K189" s="183"/>
      <c r="L189" s="183"/>
    </row>
    <row r="190" spans="2:12" ht="12.75">
      <c r="B190" s="167"/>
      <c r="C190" s="186"/>
      <c r="D190" s="180"/>
      <c r="E190" s="181"/>
      <c r="F190" s="182"/>
      <c r="G190" s="173"/>
      <c r="H190" s="184"/>
      <c r="I190" s="184"/>
      <c r="J190" s="184"/>
      <c r="K190" s="184"/>
      <c r="L190" s="184"/>
    </row>
    <row r="191" spans="1:12" ht="25.5">
      <c r="A191" s="169" t="s">
        <v>166</v>
      </c>
      <c r="B191" s="177" t="s">
        <v>128</v>
      </c>
      <c r="C191" s="185">
        <v>5</v>
      </c>
      <c r="D191" s="171" t="s">
        <v>55</v>
      </c>
      <c r="E191" s="178"/>
      <c r="F191" s="172">
        <f>C191*E191</f>
        <v>0</v>
      </c>
      <c r="G191" s="173"/>
      <c r="H191" s="183"/>
      <c r="I191" s="183"/>
      <c r="J191" s="183"/>
      <c r="K191" s="183"/>
      <c r="L191" s="183"/>
    </row>
    <row r="192" spans="2:12" ht="12.75">
      <c r="B192" s="122"/>
      <c r="C192" s="119"/>
      <c r="D192" s="85"/>
      <c r="E192" s="176"/>
      <c r="F192" s="56"/>
      <c r="H192" s="90"/>
      <c r="I192" s="90"/>
      <c r="J192" s="90"/>
      <c r="K192" s="90"/>
      <c r="L192" s="90"/>
    </row>
    <row r="193" spans="1:12" ht="25.5">
      <c r="A193" s="169" t="s">
        <v>167</v>
      </c>
      <c r="B193" s="122" t="s">
        <v>211</v>
      </c>
      <c r="C193" s="119">
        <v>9</v>
      </c>
      <c r="D193" s="85" t="s">
        <v>55</v>
      </c>
      <c r="E193" s="176"/>
      <c r="F193" s="56">
        <f>C193*E193</f>
        <v>0</v>
      </c>
      <c r="H193" s="90"/>
      <c r="I193" s="90"/>
      <c r="J193" s="90"/>
      <c r="K193" s="90"/>
      <c r="L193" s="90"/>
    </row>
    <row r="194" spans="2:12" ht="12.75">
      <c r="B194" s="122"/>
      <c r="C194" s="119"/>
      <c r="D194" s="85"/>
      <c r="E194" s="176"/>
      <c r="F194" s="56"/>
      <c r="H194" s="90"/>
      <c r="I194" s="90"/>
      <c r="J194" s="90"/>
      <c r="K194" s="90"/>
      <c r="L194" s="90"/>
    </row>
    <row r="195" spans="1:6" ht="38.25">
      <c r="A195" s="169" t="s">
        <v>168</v>
      </c>
      <c r="B195" s="84" t="s">
        <v>189</v>
      </c>
      <c r="C195" s="119">
        <v>13</v>
      </c>
      <c r="D195" s="85" t="s">
        <v>55</v>
      </c>
      <c r="E195" s="161"/>
      <c r="F195" s="56">
        <f>C195*E195</f>
        <v>0</v>
      </c>
    </row>
    <row r="196" spans="2:13" ht="12.75">
      <c r="B196" s="84"/>
      <c r="C196" s="119"/>
      <c r="D196" s="85"/>
      <c r="E196" s="161"/>
      <c r="F196" s="56"/>
      <c r="H196" s="10"/>
      <c r="I196" s="10"/>
      <c r="J196" s="10"/>
      <c r="K196" s="10"/>
      <c r="L196" s="10"/>
      <c r="M196" s="10"/>
    </row>
    <row r="197" spans="1:6" ht="38.25">
      <c r="A197" s="169" t="s">
        <v>169</v>
      </c>
      <c r="B197" s="84" t="s">
        <v>24</v>
      </c>
      <c r="C197" s="119">
        <v>1</v>
      </c>
      <c r="D197" s="85" t="s">
        <v>55</v>
      </c>
      <c r="E197" s="161"/>
      <c r="F197" s="56">
        <f>C197*E197</f>
        <v>0</v>
      </c>
    </row>
    <row r="198" spans="2:6" ht="12.75">
      <c r="B198" s="84"/>
      <c r="C198" s="119"/>
      <c r="D198" s="85"/>
      <c r="E198" s="161"/>
      <c r="F198" s="56"/>
    </row>
    <row r="199" spans="1:6" ht="51">
      <c r="A199" s="169" t="s">
        <v>170</v>
      </c>
      <c r="B199" s="84" t="s">
        <v>130</v>
      </c>
      <c r="C199" s="119">
        <v>2</v>
      </c>
      <c r="D199" s="85" t="s">
        <v>55</v>
      </c>
      <c r="E199" s="161"/>
      <c r="F199" s="56">
        <f>C199*E199</f>
        <v>0</v>
      </c>
    </row>
    <row r="200" spans="2:6" ht="12.75">
      <c r="B200" s="84"/>
      <c r="C200" s="119"/>
      <c r="D200" s="85"/>
      <c r="E200" s="161"/>
      <c r="F200" s="56"/>
    </row>
    <row r="201" spans="1:6" ht="51">
      <c r="A201" s="169" t="s">
        <v>184</v>
      </c>
      <c r="B201" s="84" t="s">
        <v>131</v>
      </c>
      <c r="C201" s="119">
        <v>8</v>
      </c>
      <c r="D201" s="85" t="s">
        <v>55</v>
      </c>
      <c r="E201" s="161"/>
      <c r="F201" s="56">
        <f>C201*E201</f>
        <v>0</v>
      </c>
    </row>
    <row r="202" spans="2:6" ht="12.75">
      <c r="B202" s="84"/>
      <c r="C202" s="119"/>
      <c r="D202" s="85"/>
      <c r="E202" s="161"/>
      <c r="F202" s="56"/>
    </row>
    <row r="203" spans="1:6" ht="51">
      <c r="A203" s="169" t="s">
        <v>194</v>
      </c>
      <c r="B203" s="198" t="s">
        <v>204</v>
      </c>
      <c r="C203" s="119">
        <v>2</v>
      </c>
      <c r="D203" s="85" t="s">
        <v>55</v>
      </c>
      <c r="E203" s="161"/>
      <c r="F203" s="56">
        <f>C203*E203</f>
        <v>0</v>
      </c>
    </row>
    <row r="204" spans="2:6" ht="12.75">
      <c r="B204" s="198"/>
      <c r="C204" s="119"/>
      <c r="D204" s="85"/>
      <c r="E204" s="161"/>
      <c r="F204" s="56"/>
    </row>
    <row r="205" spans="1:6" ht="38.25">
      <c r="A205" s="169" t="s">
        <v>195</v>
      </c>
      <c r="B205" s="235" t="s">
        <v>151</v>
      </c>
      <c r="C205" s="119">
        <v>4</v>
      </c>
      <c r="D205" s="85" t="s">
        <v>55</v>
      </c>
      <c r="E205" s="161"/>
      <c r="F205" s="56">
        <f>C205*E205</f>
        <v>0</v>
      </c>
    </row>
    <row r="206" spans="2:6" ht="12.75">
      <c r="B206" s="84"/>
      <c r="C206" s="119"/>
      <c r="D206" s="85"/>
      <c r="E206" s="161"/>
      <c r="F206" s="56"/>
    </row>
    <row r="207" spans="1:6" ht="38.25">
      <c r="A207" s="169" t="s">
        <v>196</v>
      </c>
      <c r="B207" s="86" t="s">
        <v>203</v>
      </c>
      <c r="C207" s="117">
        <v>12</v>
      </c>
      <c r="D207" s="104" t="s">
        <v>48</v>
      </c>
      <c r="E207" s="131"/>
      <c r="F207" s="56">
        <f>C207*E207</f>
        <v>0</v>
      </c>
    </row>
    <row r="208" spans="2:6" ht="12.75">
      <c r="B208" s="84"/>
      <c r="C208" s="119"/>
      <c r="D208" s="85"/>
      <c r="E208" s="162"/>
      <c r="F208" s="56"/>
    </row>
    <row r="209" spans="1:6" ht="25.5">
      <c r="A209" s="169" t="s">
        <v>197</v>
      </c>
      <c r="B209" s="86" t="s">
        <v>180</v>
      </c>
      <c r="C209" s="117">
        <v>5</v>
      </c>
      <c r="D209" s="104" t="s">
        <v>43</v>
      </c>
      <c r="E209" s="131"/>
      <c r="F209" s="56">
        <f>C209*E209</f>
        <v>0</v>
      </c>
    </row>
    <row r="210" spans="1:6" ht="12.75">
      <c r="A210" s="169"/>
      <c r="B210" s="86"/>
      <c r="C210" s="117"/>
      <c r="D210" s="104"/>
      <c r="E210" s="131"/>
      <c r="F210" s="56"/>
    </row>
    <row r="211" spans="1:6" ht="25.5">
      <c r="A211" s="169" t="s">
        <v>213</v>
      </c>
      <c r="B211" s="86" t="s">
        <v>215</v>
      </c>
      <c r="C211" s="117">
        <v>5</v>
      </c>
      <c r="D211" s="104" t="s">
        <v>43</v>
      </c>
      <c r="E211" s="131"/>
      <c r="F211" s="56">
        <f>C211*E211</f>
        <v>0</v>
      </c>
    </row>
    <row r="212" spans="2:6" ht="12.75">
      <c r="B212" s="84"/>
      <c r="C212" s="119"/>
      <c r="D212" s="6"/>
      <c r="E212" s="161"/>
      <c r="F212" s="56"/>
    </row>
    <row r="213" spans="1:6" ht="12.75">
      <c r="A213" s="169" t="s">
        <v>214</v>
      </c>
      <c r="B213" s="5" t="s">
        <v>216</v>
      </c>
      <c r="C213" s="115">
        <v>1</v>
      </c>
      <c r="D213" s="6" t="s">
        <v>55</v>
      </c>
      <c r="E213" s="130">
        <f>PRODUCT(SUM(F141:F212),0.1)</f>
        <v>0</v>
      </c>
      <c r="F213" s="56">
        <f>C213*E213</f>
        <v>0</v>
      </c>
    </row>
    <row r="214" spans="2:6" ht="12.75" customHeight="1">
      <c r="B214" s="84"/>
      <c r="C214" s="92"/>
      <c r="D214" s="85"/>
      <c r="E214" s="161"/>
      <c r="F214" s="56"/>
    </row>
    <row r="215" spans="1:7" ht="13.5" thickBot="1">
      <c r="A215" s="58"/>
      <c r="B215" s="59" t="s">
        <v>90</v>
      </c>
      <c r="C215" s="107"/>
      <c r="D215" s="61"/>
      <c r="E215" s="145"/>
      <c r="F215" s="148">
        <f>SUM(F141:F213)</f>
        <v>0</v>
      </c>
      <c r="G215" s="148">
        <f>F215</f>
        <v>0</v>
      </c>
    </row>
    <row r="216" spans="1:7" ht="12.75">
      <c r="A216" s="62"/>
      <c r="B216" s="71"/>
      <c r="C216" s="105"/>
      <c r="D216" s="9"/>
      <c r="E216" s="131"/>
      <c r="F216" s="72"/>
      <c r="G216" s="72"/>
    </row>
    <row r="217" spans="1:7" ht="12.75">
      <c r="A217" s="62"/>
      <c r="B217" s="71"/>
      <c r="C217" s="105"/>
      <c r="D217" s="9"/>
      <c r="E217" s="131"/>
      <c r="F217" s="72"/>
      <c r="G217" s="72"/>
    </row>
    <row r="218" spans="1:7" ht="12.75">
      <c r="A218" s="46" t="s">
        <v>53</v>
      </c>
      <c r="B218" s="47" t="s">
        <v>58</v>
      </c>
      <c r="C218" s="108"/>
      <c r="D218" s="48"/>
      <c r="E218" s="141"/>
      <c r="F218" s="49"/>
      <c r="G218" s="49"/>
    </row>
    <row r="219" spans="1:13" s="196" customFormat="1" ht="13.5" thickBot="1">
      <c r="A219" s="62"/>
      <c r="B219" s="15"/>
      <c r="C219" s="105"/>
      <c r="D219" s="9"/>
      <c r="E219" s="131"/>
      <c r="F219" s="8"/>
      <c r="G219" s="8"/>
      <c r="H219" s="93"/>
      <c r="I219" s="93"/>
      <c r="J219" s="93"/>
      <c r="K219" s="93"/>
      <c r="L219" s="93"/>
      <c r="M219" s="93"/>
    </row>
    <row r="220" spans="1:7" ht="12.75">
      <c r="A220" s="50" t="s">
        <v>62</v>
      </c>
      <c r="B220" s="51" t="s">
        <v>63</v>
      </c>
      <c r="C220" s="52" t="s">
        <v>64</v>
      </c>
      <c r="D220" s="53" t="s">
        <v>65</v>
      </c>
      <c r="E220" s="142" t="s">
        <v>66</v>
      </c>
      <c r="F220" s="54" t="s">
        <v>67</v>
      </c>
      <c r="G220" s="54"/>
    </row>
    <row r="221" spans="1:7" ht="12.75">
      <c r="A221" s="73"/>
      <c r="B221" s="123"/>
      <c r="C221" s="120"/>
      <c r="D221" s="6"/>
      <c r="E221" s="163"/>
      <c r="F221" s="56"/>
      <c r="G221" s="74"/>
    </row>
    <row r="222" spans="1:7" ht="25.5">
      <c r="A222" s="100" t="s">
        <v>68</v>
      </c>
      <c r="B222" s="123" t="s">
        <v>42</v>
      </c>
      <c r="C222" s="190">
        <v>1157</v>
      </c>
      <c r="D222" s="104" t="s">
        <v>43</v>
      </c>
      <c r="E222" s="163"/>
      <c r="F222" s="56">
        <f>C222*E222</f>
        <v>0</v>
      </c>
      <c r="G222" s="74"/>
    </row>
    <row r="223" spans="1:7" ht="12.75">
      <c r="A223" s="73"/>
      <c r="B223" s="123"/>
      <c r="C223" s="120"/>
      <c r="D223" s="6"/>
      <c r="E223" s="163"/>
      <c r="F223" s="56"/>
      <c r="G223" s="74"/>
    </row>
    <row r="224" spans="1:7" ht="25.5">
      <c r="A224" s="100" t="s">
        <v>69</v>
      </c>
      <c r="B224" s="103" t="s">
        <v>123</v>
      </c>
      <c r="C224" s="190">
        <v>1157</v>
      </c>
      <c r="D224" s="6" t="s">
        <v>61</v>
      </c>
      <c r="E224" s="163"/>
      <c r="F224" s="56">
        <f>C224*E224</f>
        <v>0</v>
      </c>
      <c r="G224" s="74"/>
    </row>
    <row r="225" spans="1:7" ht="12.75">
      <c r="A225" s="73"/>
      <c r="B225" s="124"/>
      <c r="C225" s="191"/>
      <c r="D225" s="101"/>
      <c r="E225" s="163"/>
      <c r="F225" s="99"/>
      <c r="G225" s="74"/>
    </row>
    <row r="226" spans="1:7" ht="30" customHeight="1">
      <c r="A226" s="100" t="s">
        <v>70</v>
      </c>
      <c r="B226" s="103" t="s">
        <v>124</v>
      </c>
      <c r="C226" s="190">
        <v>1157</v>
      </c>
      <c r="D226" s="6" t="s">
        <v>61</v>
      </c>
      <c r="E226" s="163"/>
      <c r="F226" s="56">
        <f>C226*E226</f>
        <v>0</v>
      </c>
      <c r="G226" s="74"/>
    </row>
    <row r="227" spans="1:13" ht="12.75">
      <c r="A227" s="73"/>
      <c r="B227" s="128"/>
      <c r="C227" s="192"/>
      <c r="D227" s="102"/>
      <c r="E227" s="165"/>
      <c r="F227" s="56"/>
      <c r="G227" s="88"/>
      <c r="M227" s="196"/>
    </row>
    <row r="228" spans="1:7" ht="25.5">
      <c r="A228" s="100" t="s">
        <v>71</v>
      </c>
      <c r="B228" s="237" t="s">
        <v>153</v>
      </c>
      <c r="C228" s="190">
        <v>9</v>
      </c>
      <c r="D228" s="6" t="s">
        <v>61</v>
      </c>
      <c r="E228" s="163"/>
      <c r="F228" s="56">
        <f>C228*E228</f>
        <v>0</v>
      </c>
      <c r="G228" s="74"/>
    </row>
    <row r="229" spans="1:13" ht="12.75">
      <c r="A229" s="73"/>
      <c r="B229" s="128"/>
      <c r="C229" s="192"/>
      <c r="D229" s="102"/>
      <c r="E229" s="165"/>
      <c r="F229" s="56"/>
      <c r="G229" s="88"/>
      <c r="M229" s="196"/>
    </row>
    <row r="230" spans="1:7" ht="38.25">
      <c r="A230" s="100" t="s">
        <v>72</v>
      </c>
      <c r="B230" s="236" t="s">
        <v>191</v>
      </c>
      <c r="C230" s="190">
        <v>11</v>
      </c>
      <c r="D230" s="6" t="s">
        <v>61</v>
      </c>
      <c r="E230" s="163"/>
      <c r="F230" s="56">
        <f>C230*E230</f>
        <v>0</v>
      </c>
      <c r="G230" s="74"/>
    </row>
    <row r="231" spans="1:13" ht="12.75">
      <c r="A231" s="73"/>
      <c r="B231" s="128"/>
      <c r="C231" s="192"/>
      <c r="D231" s="102"/>
      <c r="E231" s="165"/>
      <c r="F231" s="56"/>
      <c r="G231" s="88"/>
      <c r="M231" s="196"/>
    </row>
    <row r="232" spans="1:7" ht="38.25">
      <c r="A232" s="100" t="s">
        <v>93</v>
      </c>
      <c r="B232" s="236" t="s">
        <v>152</v>
      </c>
      <c r="C232" s="190">
        <v>9</v>
      </c>
      <c r="D232" s="6" t="s">
        <v>61</v>
      </c>
      <c r="E232" s="163"/>
      <c r="F232" s="56">
        <f>C232*E232</f>
        <v>0</v>
      </c>
      <c r="G232" s="74"/>
    </row>
    <row r="233" spans="1:13" ht="12.75">
      <c r="A233" s="73"/>
      <c r="B233" s="128"/>
      <c r="C233" s="192"/>
      <c r="D233" s="102"/>
      <c r="E233" s="165"/>
      <c r="F233" s="56"/>
      <c r="G233" s="88"/>
      <c r="M233" s="196"/>
    </row>
    <row r="234" spans="1:7" ht="25.5">
      <c r="A234" s="100" t="s">
        <v>116</v>
      </c>
      <c r="B234" s="239" t="s">
        <v>171</v>
      </c>
      <c r="C234" s="190">
        <v>2</v>
      </c>
      <c r="D234" s="6" t="s">
        <v>60</v>
      </c>
      <c r="E234" s="163"/>
      <c r="F234" s="56">
        <f>C234*E234</f>
        <v>0</v>
      </c>
      <c r="G234" s="74"/>
    </row>
    <row r="235" spans="1:13" ht="12.75">
      <c r="A235" s="73"/>
      <c r="B235" s="128"/>
      <c r="C235" s="192"/>
      <c r="D235" s="102"/>
      <c r="E235" s="165"/>
      <c r="F235" s="56"/>
      <c r="G235" s="88"/>
      <c r="M235" s="196"/>
    </row>
    <row r="236" spans="1:13" ht="12.75">
      <c r="A236" s="100" t="s">
        <v>117</v>
      </c>
      <c r="B236" s="123" t="s">
        <v>15</v>
      </c>
      <c r="C236" s="115">
        <v>121</v>
      </c>
      <c r="D236" s="6" t="s">
        <v>48</v>
      </c>
      <c r="F236" s="56">
        <f>C236*E236</f>
        <v>0</v>
      </c>
      <c r="G236" s="88"/>
      <c r="M236" s="196"/>
    </row>
    <row r="237" spans="1:7" ht="12.75">
      <c r="A237" s="73"/>
      <c r="B237" s="125"/>
      <c r="C237" s="120"/>
      <c r="D237" s="87"/>
      <c r="E237" s="120"/>
      <c r="F237" s="88"/>
      <c r="G237" s="88"/>
    </row>
    <row r="238" spans="1:7" ht="63.75">
      <c r="A238" s="100" t="s">
        <v>14</v>
      </c>
      <c r="B238" s="125" t="s">
        <v>10</v>
      </c>
      <c r="C238" s="120">
        <v>10</v>
      </c>
      <c r="D238" s="89" t="s">
        <v>55</v>
      </c>
      <c r="E238" s="120"/>
      <c r="F238" s="56">
        <f>C238*E238</f>
        <v>0</v>
      </c>
      <c r="G238" s="88"/>
    </row>
    <row r="239" spans="1:7" ht="12.75">
      <c r="A239" s="73"/>
      <c r="B239" s="125"/>
      <c r="C239" s="120"/>
      <c r="D239" s="87"/>
      <c r="E239" s="120"/>
      <c r="F239" s="88"/>
      <c r="G239" s="88"/>
    </row>
    <row r="240" spans="1:7" ht="38.25">
      <c r="A240" s="100" t="s">
        <v>16</v>
      </c>
      <c r="B240" s="125" t="s">
        <v>11</v>
      </c>
      <c r="C240" s="193">
        <v>552</v>
      </c>
      <c r="D240" s="89" t="s">
        <v>48</v>
      </c>
      <c r="E240" s="120"/>
      <c r="F240" s="56">
        <f>C240*E240</f>
        <v>0</v>
      </c>
      <c r="G240" s="88"/>
    </row>
    <row r="241" spans="1:7" ht="12.75">
      <c r="A241" s="73"/>
      <c r="B241" s="125"/>
      <c r="C241" s="120"/>
      <c r="D241" s="89"/>
      <c r="E241" s="120"/>
      <c r="F241" s="88"/>
      <c r="G241" s="88"/>
    </row>
    <row r="242" spans="1:7" ht="38.25">
      <c r="A242" s="100" t="s">
        <v>40</v>
      </c>
      <c r="B242" s="166" t="s">
        <v>125</v>
      </c>
      <c r="C242" s="120">
        <v>1</v>
      </c>
      <c r="D242" s="89" t="s">
        <v>55</v>
      </c>
      <c r="E242" s="120"/>
      <c r="F242" s="56">
        <f>C242*E242</f>
        <v>0</v>
      </c>
      <c r="G242" s="88"/>
    </row>
    <row r="243" spans="1:7" ht="12.75">
      <c r="A243" s="73"/>
      <c r="B243" s="125"/>
      <c r="C243" s="120"/>
      <c r="D243" s="89"/>
      <c r="E243" s="120"/>
      <c r="F243" s="88"/>
      <c r="G243" s="88"/>
    </row>
    <row r="244" spans="1:7" ht="12.75">
      <c r="A244" s="100" t="s">
        <v>41</v>
      </c>
      <c r="B244" s="125" t="s">
        <v>12</v>
      </c>
      <c r="C244" s="120">
        <v>461</v>
      </c>
      <c r="D244" s="89" t="s">
        <v>48</v>
      </c>
      <c r="E244" s="120"/>
      <c r="F244" s="56">
        <f>C244*E244</f>
        <v>0</v>
      </c>
      <c r="G244" s="88"/>
    </row>
    <row r="245" spans="1:7" ht="12.75">
      <c r="A245" s="73"/>
      <c r="B245" s="125"/>
      <c r="C245" s="120"/>
      <c r="D245" s="87"/>
      <c r="E245" s="120"/>
      <c r="F245" s="88"/>
      <c r="G245" s="88"/>
    </row>
    <row r="246" spans="1:6" ht="12.75">
      <c r="A246" s="100" t="s">
        <v>155</v>
      </c>
      <c r="B246" s="121" t="s">
        <v>13</v>
      </c>
      <c r="C246" s="115">
        <v>16</v>
      </c>
      <c r="D246" s="6" t="s">
        <v>47</v>
      </c>
      <c r="F246" s="56">
        <f>C246*E246</f>
        <v>0</v>
      </c>
    </row>
    <row r="247" spans="1:4" ht="12.75">
      <c r="A247" s="73"/>
      <c r="B247" s="121"/>
      <c r="C247" s="115"/>
      <c r="D247" s="7"/>
    </row>
    <row r="248" spans="1:6" ht="12.75">
      <c r="A248" s="100" t="s">
        <v>156</v>
      </c>
      <c r="B248" s="167" t="s">
        <v>126</v>
      </c>
      <c r="C248" s="115">
        <v>1</v>
      </c>
      <c r="D248" s="6" t="s">
        <v>55</v>
      </c>
      <c r="F248" s="56">
        <f>C248*E248</f>
        <v>0</v>
      </c>
    </row>
    <row r="249" spans="1:4" ht="12.75">
      <c r="A249" s="73"/>
      <c r="B249" s="121"/>
      <c r="C249" s="115"/>
      <c r="D249" s="7"/>
    </row>
    <row r="250" spans="1:6" ht="12.75">
      <c r="A250" s="100" t="s">
        <v>157</v>
      </c>
      <c r="B250" s="121" t="s">
        <v>21</v>
      </c>
      <c r="C250" s="115">
        <v>1</v>
      </c>
      <c r="D250" s="6" t="s">
        <v>55</v>
      </c>
      <c r="F250" s="56">
        <f>C250*E250</f>
        <v>0</v>
      </c>
    </row>
    <row r="251" spans="1:6" ht="12.75">
      <c r="A251" s="73"/>
      <c r="B251" s="121"/>
      <c r="C251" s="115"/>
      <c r="D251" s="6"/>
      <c r="F251" s="56"/>
    </row>
    <row r="252" spans="1:6" ht="12.75">
      <c r="A252" s="100" t="s">
        <v>158</v>
      </c>
      <c r="B252" s="5" t="s">
        <v>192</v>
      </c>
      <c r="C252" s="115">
        <v>1</v>
      </c>
      <c r="D252" s="6" t="s">
        <v>55</v>
      </c>
      <c r="E252" s="130">
        <f>PRODUCT(SUM(F221:F251),0.1)</f>
        <v>0</v>
      </c>
      <c r="F252" s="56">
        <f>C252*E252</f>
        <v>0</v>
      </c>
    </row>
    <row r="253" spans="1:7" ht="13.5" thickBot="1">
      <c r="A253" s="75"/>
      <c r="B253" s="129"/>
      <c r="C253" s="127"/>
      <c r="D253" s="76"/>
      <c r="E253" s="127"/>
      <c r="F253" s="77"/>
      <c r="G253" s="77"/>
    </row>
    <row r="254" spans="1:7" ht="12.75">
      <c r="A254" s="78"/>
      <c r="B254" s="79" t="s">
        <v>59</v>
      </c>
      <c r="C254" s="111"/>
      <c r="D254" s="80"/>
      <c r="E254" s="164"/>
      <c r="F254" s="168">
        <f>SUM(F221:F253)</f>
        <v>0</v>
      </c>
      <c r="G254" s="168">
        <f>F254</f>
        <v>0</v>
      </c>
    </row>
    <row r="265" ht="12.75">
      <c r="I265" s="90"/>
    </row>
    <row r="266" ht="12.75">
      <c r="I266" s="90"/>
    </row>
    <row r="268" ht="12.75">
      <c r="L268" s="196"/>
    </row>
    <row r="272" ht="12.75">
      <c r="K272" s="196"/>
    </row>
    <row r="274" spans="1:6" ht="12.75">
      <c r="A274" s="62"/>
      <c r="B274" s="63"/>
      <c r="C274" s="8"/>
      <c r="D274" s="9"/>
      <c r="E274" s="117"/>
      <c r="F274" s="8"/>
    </row>
    <row r="275" spans="1:6" ht="12.75">
      <c r="A275" s="62"/>
      <c r="B275" s="63"/>
      <c r="C275" s="8"/>
      <c r="D275" s="9"/>
      <c r="E275" s="117"/>
      <c r="F275" s="8"/>
    </row>
    <row r="328" ht="12.75">
      <c r="J328" s="90"/>
    </row>
    <row r="329" ht="12.75">
      <c r="J329" s="90"/>
    </row>
    <row r="365" spans="1:13" s="90" customFormat="1" ht="12.75">
      <c r="A365" s="4"/>
      <c r="B365" s="5"/>
      <c r="C365" s="6"/>
      <c r="D365" s="3"/>
      <c r="E365" s="130"/>
      <c r="F365" s="6"/>
      <c r="G365" s="8"/>
      <c r="H365" s="93"/>
      <c r="I365" s="93"/>
      <c r="J365" s="93"/>
      <c r="K365" s="93"/>
      <c r="L365" s="93"/>
      <c r="M365" s="93"/>
    </row>
    <row r="366" spans="1:13" s="90" customFormat="1" ht="12.75">
      <c r="A366" s="4"/>
      <c r="B366" s="5"/>
      <c r="C366" s="6"/>
      <c r="D366" s="3"/>
      <c r="E366" s="130"/>
      <c r="F366" s="6"/>
      <c r="G366" s="8"/>
      <c r="H366" s="93"/>
      <c r="I366" s="93"/>
      <c r="J366" s="93"/>
      <c r="K366" s="93"/>
      <c r="L366" s="93"/>
      <c r="M366" s="93"/>
    </row>
    <row r="376" ht="12.75">
      <c r="M376" s="90"/>
    </row>
    <row r="377" ht="12.75">
      <c r="M377" s="90"/>
    </row>
    <row r="402" ht="12.75">
      <c r="L402" s="90"/>
    </row>
    <row r="403" ht="12.75">
      <c r="L403" s="90"/>
    </row>
    <row r="406" ht="12.75">
      <c r="K406" s="90"/>
    </row>
    <row r="407" ht="12.75">
      <c r="K407" s="90"/>
    </row>
  </sheetData>
  <sheetProtection/>
  <printOptions/>
  <pageMargins left="1.02362204724409" right="0.393700787401575" top="1.06299212598425" bottom="1.22047244094488" header="0.590551181102362" footer="0.433070866141732"/>
  <pageSetup horizontalDpi="300" verticalDpi="300" orientation="portrait" paperSize="9" r:id="rId1"/>
  <headerFooter alignWithMargins="0">
    <oddHeader>&amp;L&amp;"Arial,Navadno"&amp;9Načrt kanalizacije, popis del&amp;R&amp;"Arial,Poševno"&amp;9Stran &amp;P od &amp;N</oddHeader>
    <oddFooter>&amp;L&amp;"Arial,Navadno"&amp;9Kanalizacija Branik, PZR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M395"/>
  <sheetViews>
    <sheetView view="pageBreakPreview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6.375" style="4" customWidth="1"/>
    <col min="2" max="2" width="40.625" style="5" customWidth="1"/>
    <col min="3" max="3" width="8.25390625" style="6" customWidth="1"/>
    <col min="4" max="4" width="7.875" style="3" customWidth="1"/>
    <col min="5" max="5" width="10.875" style="130" customWidth="1"/>
    <col min="6" max="6" width="17.00390625" style="6" customWidth="1"/>
    <col min="7" max="7" width="18.125" style="8" bestFit="1" customWidth="1"/>
    <col min="8" max="16384" width="9.25390625" style="93" customWidth="1"/>
  </cols>
  <sheetData>
    <row r="7" spans="4:6" ht="12.75">
      <c r="D7" s="9"/>
      <c r="E7" s="131"/>
      <c r="F7" s="8"/>
    </row>
    <row r="8" spans="4:6" ht="12.75">
      <c r="D8" s="9"/>
      <c r="E8" s="132"/>
      <c r="F8" s="8"/>
    </row>
    <row r="9" spans="4:6" ht="12.75">
      <c r="D9" s="9"/>
      <c r="E9" s="131"/>
      <c r="F9" s="8"/>
    </row>
    <row r="11" spans="2:6" ht="15">
      <c r="B11" s="11"/>
      <c r="C11" s="12"/>
      <c r="D11" s="13"/>
      <c r="E11" s="133"/>
      <c r="F11" s="14"/>
    </row>
    <row r="12" spans="2:6" ht="15.75">
      <c r="B12" s="82" t="s">
        <v>183</v>
      </c>
      <c r="C12" s="12"/>
      <c r="D12" s="13"/>
      <c r="E12" s="133"/>
      <c r="F12" s="14"/>
    </row>
    <row r="13" spans="2:3" ht="15.75">
      <c r="B13" s="82"/>
      <c r="C13" s="81"/>
    </row>
    <row r="14" ht="12.75">
      <c r="B14" s="15"/>
    </row>
    <row r="15" ht="13.5" thickBot="1">
      <c r="B15" s="15"/>
    </row>
    <row r="16" spans="1:7" ht="12.75">
      <c r="A16" s="16" t="s">
        <v>50</v>
      </c>
      <c r="B16" s="17" t="s">
        <v>46</v>
      </c>
      <c r="C16" s="18"/>
      <c r="D16" s="19"/>
      <c r="E16" s="134"/>
      <c r="F16" s="149">
        <f>+F84</f>
        <v>0</v>
      </c>
      <c r="G16" s="150">
        <f aca="true" t="shared" si="0" ref="G16:G22">+F16</f>
        <v>0</v>
      </c>
    </row>
    <row r="17" spans="1:7" ht="12.75">
      <c r="A17" s="20" t="s">
        <v>51</v>
      </c>
      <c r="B17" s="21" t="s">
        <v>49</v>
      </c>
      <c r="C17" s="22"/>
      <c r="D17" s="23"/>
      <c r="E17" s="135"/>
      <c r="F17" s="151">
        <f>+F129</f>
        <v>0</v>
      </c>
      <c r="G17" s="152">
        <f t="shared" si="0"/>
        <v>0</v>
      </c>
    </row>
    <row r="18" spans="1:7" ht="12.75">
      <c r="A18" s="20" t="s">
        <v>52</v>
      </c>
      <c r="B18" s="24" t="s">
        <v>89</v>
      </c>
      <c r="C18" s="25"/>
      <c r="D18" s="26"/>
      <c r="E18" s="136"/>
      <c r="F18" s="151">
        <f>+F207</f>
        <v>0</v>
      </c>
      <c r="G18" s="152">
        <f t="shared" si="0"/>
        <v>0</v>
      </c>
    </row>
    <row r="19" spans="1:7" ht="12.75" customHeight="1" thickBot="1">
      <c r="A19" s="27" t="s">
        <v>53</v>
      </c>
      <c r="B19" s="28" t="s">
        <v>58</v>
      </c>
      <c r="C19" s="29"/>
      <c r="D19" s="30"/>
      <c r="E19" s="137"/>
      <c r="F19" s="153">
        <f>+F242</f>
        <v>0</v>
      </c>
      <c r="G19" s="154">
        <f t="shared" si="0"/>
        <v>0</v>
      </c>
    </row>
    <row r="20" spans="1:8" ht="13.5" thickTop="1">
      <c r="A20" s="31"/>
      <c r="B20" s="32" t="s">
        <v>54</v>
      </c>
      <c r="C20" s="33"/>
      <c r="D20" s="34"/>
      <c r="E20" s="138"/>
      <c r="F20" s="155">
        <f>SUM(F16:F19)</f>
        <v>0</v>
      </c>
      <c r="G20" s="156">
        <f t="shared" si="0"/>
        <v>0</v>
      </c>
      <c r="H20" s="197"/>
    </row>
    <row r="21" spans="1:8" ht="13.5" thickBot="1">
      <c r="A21" s="35"/>
      <c r="B21" s="36" t="s">
        <v>154</v>
      </c>
      <c r="C21" s="37"/>
      <c r="D21" s="38"/>
      <c r="E21" s="139"/>
      <c r="F21" s="157">
        <f>+F20*0.22</f>
        <v>0</v>
      </c>
      <c r="G21" s="158">
        <f t="shared" si="0"/>
        <v>0</v>
      </c>
      <c r="H21" s="174"/>
    </row>
    <row r="22" spans="1:8" ht="14.25" thickBot="1" thickTop="1">
      <c r="A22" s="39"/>
      <c r="B22" s="40" t="s">
        <v>54</v>
      </c>
      <c r="C22" s="41"/>
      <c r="D22" s="42"/>
      <c r="E22" s="140"/>
      <c r="F22" s="159">
        <f>SUM(F20:F21)</f>
        <v>0</v>
      </c>
      <c r="G22" s="160">
        <f t="shared" si="0"/>
        <v>0</v>
      </c>
      <c r="H22" s="197"/>
    </row>
    <row r="23" spans="2:4" ht="12.75">
      <c r="B23" s="43"/>
      <c r="C23" s="44"/>
      <c r="D23" s="45"/>
    </row>
    <row r="24" spans="2:11" ht="12.75">
      <c r="B24" s="43"/>
      <c r="C24" s="44"/>
      <c r="D24" s="45"/>
      <c r="K24" s="194"/>
    </row>
    <row r="25" spans="2:4" ht="12.75">
      <c r="B25" s="43"/>
      <c r="C25" s="44"/>
      <c r="D25" s="45"/>
    </row>
    <row r="26" spans="2:4" ht="12.75">
      <c r="B26" s="43"/>
      <c r="C26" s="44"/>
      <c r="D26" s="45"/>
    </row>
    <row r="27" spans="2:4" ht="12.75">
      <c r="B27" s="43"/>
      <c r="C27" s="44"/>
      <c r="D27" s="45"/>
    </row>
    <row r="28" spans="2:4" ht="12.75">
      <c r="B28" s="43"/>
      <c r="C28" s="44"/>
      <c r="D28" s="45"/>
    </row>
    <row r="29" spans="2:4" ht="12.75">
      <c r="B29" s="43"/>
      <c r="C29" s="44"/>
      <c r="D29" s="45"/>
    </row>
    <row r="30" spans="2:4" ht="12.75">
      <c r="B30" s="43"/>
      <c r="C30" s="44"/>
      <c r="D30" s="45"/>
    </row>
    <row r="31" spans="2:4" ht="12.75">
      <c r="B31" s="43"/>
      <c r="C31" s="44"/>
      <c r="D31" s="45"/>
    </row>
    <row r="32" spans="2:4" ht="12.75">
      <c r="B32" s="43"/>
      <c r="C32" s="44"/>
      <c r="D32" s="45"/>
    </row>
    <row r="33" spans="2:4" ht="12.75">
      <c r="B33" s="43"/>
      <c r="C33" s="44"/>
      <c r="D33" s="45"/>
    </row>
    <row r="34" spans="2:4" ht="12.75">
      <c r="B34" s="43"/>
      <c r="C34" s="44"/>
      <c r="D34" s="45"/>
    </row>
    <row r="35" spans="2:4" ht="12.75">
      <c r="B35" s="43"/>
      <c r="C35" s="44"/>
      <c r="D35" s="45"/>
    </row>
    <row r="36" spans="2:4" ht="12.75">
      <c r="B36" s="43"/>
      <c r="C36" s="44"/>
      <c r="D36" s="45"/>
    </row>
    <row r="37" spans="2:4" ht="12.75">
      <c r="B37" s="43"/>
      <c r="C37" s="44"/>
      <c r="D37" s="45"/>
    </row>
    <row r="38" spans="2:4" ht="12.75">
      <c r="B38" s="43"/>
      <c r="C38" s="44"/>
      <c r="D38" s="45"/>
    </row>
    <row r="39" spans="2:4" ht="12.75">
      <c r="B39" s="43"/>
      <c r="C39" s="44"/>
      <c r="D39" s="45"/>
    </row>
    <row r="40" spans="2:4" ht="12.75">
      <c r="B40" s="43"/>
      <c r="C40" s="44"/>
      <c r="D40" s="45"/>
    </row>
    <row r="41" spans="2:4" ht="12.75">
      <c r="B41" s="43"/>
      <c r="C41" s="44"/>
      <c r="D41" s="45"/>
    </row>
    <row r="42" spans="2:4" ht="12.75">
      <c r="B42" s="43"/>
      <c r="C42" s="44"/>
      <c r="D42" s="45"/>
    </row>
    <row r="43" spans="2:4" ht="12.75">
      <c r="B43" s="43"/>
      <c r="C43" s="44"/>
      <c r="D43" s="45"/>
    </row>
    <row r="44" spans="2:4" ht="12.75">
      <c r="B44" s="43"/>
      <c r="C44" s="44"/>
      <c r="D44" s="45"/>
    </row>
    <row r="45" spans="2:4" ht="12.75">
      <c r="B45" s="43"/>
      <c r="C45" s="44"/>
      <c r="D45" s="45"/>
    </row>
    <row r="46" spans="2:4" ht="12.75">
      <c r="B46" s="43"/>
      <c r="C46" s="44"/>
      <c r="D46" s="45"/>
    </row>
    <row r="47" spans="2:4" ht="12.75">
      <c r="B47" s="43"/>
      <c r="C47" s="44"/>
      <c r="D47" s="45"/>
    </row>
    <row r="48" spans="2:4" ht="12.75">
      <c r="B48" s="43"/>
      <c r="C48" s="44"/>
      <c r="D48" s="45"/>
    </row>
    <row r="49" spans="2:4" ht="12.75">
      <c r="B49" s="43"/>
      <c r="C49" s="44"/>
      <c r="D49" s="45"/>
    </row>
    <row r="50" spans="2:4" ht="12.75">
      <c r="B50" s="43"/>
      <c r="C50" s="44"/>
      <c r="D50" s="45"/>
    </row>
    <row r="51" spans="2:4" ht="12.75">
      <c r="B51" s="43"/>
      <c r="C51" s="44"/>
      <c r="D51" s="45"/>
    </row>
    <row r="52" spans="2:4" ht="12.75">
      <c r="B52" s="43"/>
      <c r="C52" s="44"/>
      <c r="D52" s="45"/>
    </row>
    <row r="53" spans="2:4" ht="12.75">
      <c r="B53" s="43"/>
      <c r="C53" s="44"/>
      <c r="D53" s="45"/>
    </row>
    <row r="54" spans="1:7" ht="12.75">
      <c r="A54" s="46" t="s">
        <v>50</v>
      </c>
      <c r="B54" s="47" t="s">
        <v>46</v>
      </c>
      <c r="C54" s="106"/>
      <c r="D54" s="48"/>
      <c r="E54" s="141"/>
      <c r="F54" s="49"/>
      <c r="G54" s="49"/>
    </row>
    <row r="55" ht="13.5" thickBot="1">
      <c r="C55" s="91"/>
    </row>
    <row r="56" spans="1:7" ht="12.75">
      <c r="A56" s="50" t="s">
        <v>62</v>
      </c>
      <c r="B56" s="51" t="s">
        <v>63</v>
      </c>
      <c r="C56" s="52" t="s">
        <v>64</v>
      </c>
      <c r="D56" s="53" t="s">
        <v>65</v>
      </c>
      <c r="E56" s="142" t="s">
        <v>66</v>
      </c>
      <c r="F56" s="54" t="s">
        <v>67</v>
      </c>
      <c r="G56" s="54"/>
    </row>
    <row r="57" ht="12.75">
      <c r="C57" s="115"/>
    </row>
    <row r="58" spans="1:6" ht="12.75">
      <c r="A58" s="4" t="s">
        <v>94</v>
      </c>
      <c r="B58" s="112" t="s">
        <v>2</v>
      </c>
      <c r="C58" s="115">
        <v>257</v>
      </c>
      <c r="D58" s="55" t="s">
        <v>48</v>
      </c>
      <c r="E58" s="143"/>
      <c r="F58" s="56">
        <f>C58*E58</f>
        <v>0</v>
      </c>
    </row>
    <row r="59" spans="2:6" ht="12.75">
      <c r="B59" s="112"/>
      <c r="C59" s="115"/>
      <c r="D59" s="55"/>
      <c r="E59" s="143"/>
      <c r="F59" s="56"/>
    </row>
    <row r="60" spans="1:6" ht="12.75">
      <c r="A60" s="4" t="s">
        <v>95</v>
      </c>
      <c r="B60" s="112" t="s">
        <v>3</v>
      </c>
      <c r="C60" s="115">
        <v>57</v>
      </c>
      <c r="D60" s="55" t="s">
        <v>48</v>
      </c>
      <c r="E60" s="143"/>
      <c r="F60" s="56">
        <f>C60*E60</f>
        <v>0</v>
      </c>
    </row>
    <row r="61" spans="3:4" ht="12.75">
      <c r="C61" s="115"/>
      <c r="D61" s="6"/>
    </row>
    <row r="62" spans="1:6" ht="25.5">
      <c r="A62" s="4" t="s">
        <v>96</v>
      </c>
      <c r="B62" s="5" t="s">
        <v>7</v>
      </c>
      <c r="C62" s="115">
        <v>18</v>
      </c>
      <c r="D62" s="6" t="s">
        <v>55</v>
      </c>
      <c r="F62" s="56">
        <f>C62*E62</f>
        <v>0</v>
      </c>
    </row>
    <row r="63" spans="3:6" ht="12.75">
      <c r="C63" s="115"/>
      <c r="D63" s="6"/>
      <c r="F63" s="56"/>
    </row>
    <row r="64" spans="1:6" ht="12.75" customHeight="1">
      <c r="A64" s="4" t="s">
        <v>97</v>
      </c>
      <c r="B64" s="5" t="s">
        <v>9</v>
      </c>
      <c r="C64" s="115">
        <v>133</v>
      </c>
      <c r="D64" s="6" t="s">
        <v>48</v>
      </c>
      <c r="F64" s="56">
        <f>C64*E64</f>
        <v>0</v>
      </c>
    </row>
    <row r="65" spans="3:6" ht="12.75" customHeight="1">
      <c r="C65" s="115"/>
      <c r="D65" s="6"/>
      <c r="F65" s="56"/>
    </row>
    <row r="66" spans="1:6" ht="25.5">
      <c r="A66" s="4" t="s">
        <v>98</v>
      </c>
      <c r="B66" s="5" t="s">
        <v>8</v>
      </c>
      <c r="C66" s="115">
        <v>7</v>
      </c>
      <c r="D66" s="6" t="s">
        <v>48</v>
      </c>
      <c r="F66" s="56">
        <f>C66*E66</f>
        <v>0</v>
      </c>
    </row>
    <row r="67" spans="3:6" ht="12.75" customHeight="1">
      <c r="C67" s="115"/>
      <c r="D67" s="6"/>
      <c r="F67" s="56"/>
    </row>
    <row r="68" spans="1:6" ht="25.5">
      <c r="A68" s="4" t="s">
        <v>99</v>
      </c>
      <c r="B68" s="5" t="s">
        <v>137</v>
      </c>
      <c r="C68" s="115">
        <v>13</v>
      </c>
      <c r="D68" s="6" t="s">
        <v>48</v>
      </c>
      <c r="F68" s="56">
        <f>C68*E68</f>
        <v>0</v>
      </c>
    </row>
    <row r="69" spans="3:6" ht="12.75">
      <c r="C69" s="115"/>
      <c r="D69" s="6"/>
      <c r="F69" s="56"/>
    </row>
    <row r="70" spans="1:6" ht="39" customHeight="1">
      <c r="A70" s="4" t="s">
        <v>100</v>
      </c>
      <c r="B70" s="98" t="s">
        <v>20</v>
      </c>
      <c r="C70" s="115">
        <v>612</v>
      </c>
      <c r="D70" s="6" t="s">
        <v>61</v>
      </c>
      <c r="F70" s="56">
        <f>C70*E70</f>
        <v>0</v>
      </c>
    </row>
    <row r="71" spans="3:6" ht="12.75">
      <c r="C71" s="115"/>
      <c r="D71" s="6"/>
      <c r="F71" s="56"/>
    </row>
    <row r="72" spans="1:6" ht="39" customHeight="1">
      <c r="A72" s="4" t="s">
        <v>142</v>
      </c>
      <c r="B72" s="98" t="s">
        <v>138</v>
      </c>
      <c r="C72" s="115">
        <v>18</v>
      </c>
      <c r="D72" s="6" t="s">
        <v>61</v>
      </c>
      <c r="F72" s="56">
        <f>C72*E72</f>
        <v>0</v>
      </c>
    </row>
    <row r="73" spans="3:6" ht="12.75">
      <c r="C73" s="115"/>
      <c r="D73" s="6"/>
      <c r="F73" s="56"/>
    </row>
    <row r="74" spans="1:6" ht="39" customHeight="1">
      <c r="A74" s="4" t="s">
        <v>143</v>
      </c>
      <c r="B74" s="66" t="s">
        <v>139</v>
      </c>
      <c r="C74" s="115">
        <v>22</v>
      </c>
      <c r="D74" s="6" t="s">
        <v>61</v>
      </c>
      <c r="F74" s="56">
        <f>C74*E74</f>
        <v>0</v>
      </c>
    </row>
    <row r="75" spans="3:6" ht="12.75">
      <c r="C75" s="115"/>
      <c r="D75" s="6"/>
      <c r="F75" s="56"/>
    </row>
    <row r="76" spans="1:6" ht="51">
      <c r="A76" s="4" t="s">
        <v>144</v>
      </c>
      <c r="B76" s="5" t="s">
        <v>19</v>
      </c>
      <c r="C76" s="233">
        <v>60</v>
      </c>
      <c r="D76" s="6" t="s">
        <v>48</v>
      </c>
      <c r="F76" s="56">
        <f>C76*E76</f>
        <v>0</v>
      </c>
    </row>
    <row r="77" spans="3:6" ht="12.75">
      <c r="C77" s="233"/>
      <c r="D77" s="6"/>
      <c r="F77" s="56"/>
    </row>
    <row r="78" spans="1:6" ht="39" customHeight="1">
      <c r="A78" s="4" t="s">
        <v>145</v>
      </c>
      <c r="B78" s="238" t="s">
        <v>159</v>
      </c>
      <c r="C78" s="233">
        <v>2</v>
      </c>
      <c r="D78" s="6" t="s">
        <v>61</v>
      </c>
      <c r="F78" s="56">
        <f>C78*E78</f>
        <v>0</v>
      </c>
    </row>
    <row r="79" spans="3:6" ht="12.75" customHeight="1">
      <c r="C79" s="115"/>
      <c r="D79" s="6"/>
      <c r="F79" s="56"/>
    </row>
    <row r="80" spans="1:6" ht="76.5">
      <c r="A80" s="4" t="s">
        <v>146</v>
      </c>
      <c r="B80" s="5" t="s">
        <v>136</v>
      </c>
      <c r="C80" s="119">
        <v>1</v>
      </c>
      <c r="D80" s="85" t="s">
        <v>55</v>
      </c>
      <c r="F80" s="56">
        <f>C80*E80</f>
        <v>0</v>
      </c>
    </row>
    <row r="81" spans="3:6" ht="12.75">
      <c r="C81" s="115"/>
      <c r="D81" s="6"/>
      <c r="F81" s="56"/>
    </row>
    <row r="82" spans="1:6" ht="12.75" customHeight="1">
      <c r="A82" s="4" t="s">
        <v>147</v>
      </c>
      <c r="B82" s="5" t="s">
        <v>160</v>
      </c>
      <c r="C82" s="115">
        <v>1</v>
      </c>
      <c r="D82" s="6" t="s">
        <v>55</v>
      </c>
      <c r="E82" s="130">
        <f>PRODUCT(SUM(F57:F81),0.1)</f>
        <v>0</v>
      </c>
      <c r="F82" s="56">
        <f>C82*E82</f>
        <v>0</v>
      </c>
    </row>
    <row r="83" spans="3:6" ht="12.75">
      <c r="C83" s="105"/>
      <c r="D83" s="9"/>
      <c r="E83" s="131"/>
      <c r="F83" s="57"/>
    </row>
    <row r="84" spans="1:7" ht="13.5" thickBot="1">
      <c r="A84" s="58"/>
      <c r="B84" s="59" t="s">
        <v>56</v>
      </c>
      <c r="C84" s="107"/>
      <c r="D84" s="61"/>
      <c r="E84" s="145"/>
      <c r="F84" s="148">
        <f>SUM(F57:F83)</f>
        <v>0</v>
      </c>
      <c r="G84" s="148">
        <f>F84</f>
        <v>0</v>
      </c>
    </row>
    <row r="85" spans="1:7" ht="12.75">
      <c r="A85" s="62"/>
      <c r="B85" s="71"/>
      <c r="C85" s="105"/>
      <c r="D85" s="9"/>
      <c r="E85" s="131"/>
      <c r="F85" s="72"/>
      <c r="G85" s="83"/>
    </row>
    <row r="86" spans="1:7" ht="12.75">
      <c r="A86" s="62"/>
      <c r="B86" s="71"/>
      <c r="C86" s="105"/>
      <c r="D86" s="9"/>
      <c r="E86" s="131"/>
      <c r="F86" s="72"/>
      <c r="G86" s="83"/>
    </row>
    <row r="87" spans="1:7" ht="12.75">
      <c r="A87" s="62"/>
      <c r="B87" s="71"/>
      <c r="C87" s="105"/>
      <c r="D87" s="9"/>
      <c r="E87" s="131"/>
      <c r="F87" s="72"/>
      <c r="G87" s="83"/>
    </row>
    <row r="88" spans="1:7" ht="12.75">
      <c r="A88" s="62"/>
      <c r="B88" s="71"/>
      <c r="C88" s="105"/>
      <c r="D88" s="9"/>
      <c r="E88" s="131"/>
      <c r="F88" s="72"/>
      <c r="G88" s="83"/>
    </row>
    <row r="89" spans="1:7" ht="12.75" customHeight="1">
      <c r="A89" s="46" t="s">
        <v>51</v>
      </c>
      <c r="B89" s="47" t="s">
        <v>49</v>
      </c>
      <c r="C89" s="108"/>
      <c r="D89" s="48"/>
      <c r="E89" s="141"/>
      <c r="F89" s="49"/>
      <c r="G89" s="49"/>
    </row>
    <row r="90" spans="1:6" ht="13.5" thickBot="1">
      <c r="A90" s="58"/>
      <c r="B90" s="64"/>
      <c r="C90" s="107"/>
      <c r="D90" s="61"/>
      <c r="E90" s="145"/>
      <c r="F90" s="60"/>
    </row>
    <row r="91" spans="1:7" ht="12.75">
      <c r="A91" s="50" t="s">
        <v>62</v>
      </c>
      <c r="B91" s="51" t="s">
        <v>63</v>
      </c>
      <c r="C91" s="52" t="s">
        <v>64</v>
      </c>
      <c r="D91" s="53" t="s">
        <v>65</v>
      </c>
      <c r="E91" s="142" t="s">
        <v>66</v>
      </c>
      <c r="F91" s="54" t="s">
        <v>67</v>
      </c>
      <c r="G91" s="54"/>
    </row>
    <row r="92" spans="2:9" ht="12.75">
      <c r="B92" s="65"/>
      <c r="C92" s="115"/>
      <c r="I92" s="2"/>
    </row>
    <row r="93" spans="1:6" ht="38.25" customHeight="1">
      <c r="A93" s="4" t="s">
        <v>77</v>
      </c>
      <c r="B93" s="66" t="s">
        <v>1</v>
      </c>
      <c r="C93" s="115">
        <v>3</v>
      </c>
      <c r="D93" s="6" t="s">
        <v>60</v>
      </c>
      <c r="F93" s="56">
        <f>C93*E93</f>
        <v>0</v>
      </c>
    </row>
    <row r="94" spans="3:6" ht="12.75">
      <c r="C94" s="115"/>
      <c r="D94" s="6"/>
      <c r="F94" s="56"/>
    </row>
    <row r="95" spans="1:6" ht="38.25">
      <c r="A95" s="4" t="s">
        <v>78</v>
      </c>
      <c r="B95" s="67" t="s">
        <v>33</v>
      </c>
      <c r="C95" s="115">
        <v>511</v>
      </c>
      <c r="D95" s="6" t="s">
        <v>60</v>
      </c>
      <c r="F95" s="56">
        <f>C95*E95</f>
        <v>0</v>
      </c>
    </row>
    <row r="96" spans="2:6" ht="12.75">
      <c r="B96" s="113"/>
      <c r="C96" s="116"/>
      <c r="D96" s="6"/>
      <c r="F96" s="56"/>
    </row>
    <row r="97" spans="1:6" ht="38.25">
      <c r="A97" s="4" t="s">
        <v>79</v>
      </c>
      <c r="B97" s="113" t="s">
        <v>32</v>
      </c>
      <c r="C97" s="116">
        <v>9</v>
      </c>
      <c r="D97" s="6" t="s">
        <v>60</v>
      </c>
      <c r="F97" s="56">
        <f>C97*E97</f>
        <v>0</v>
      </c>
    </row>
    <row r="98" spans="2:6" ht="12.75">
      <c r="B98" s="113"/>
      <c r="C98" s="116"/>
      <c r="D98" s="6"/>
      <c r="F98" s="56"/>
    </row>
    <row r="99" spans="1:6" ht="38.25">
      <c r="A99" s="4" t="s">
        <v>80</v>
      </c>
      <c r="B99" s="114" t="s">
        <v>31</v>
      </c>
      <c r="C99" s="115">
        <v>71</v>
      </c>
      <c r="D99" s="6" t="s">
        <v>60</v>
      </c>
      <c r="E99" s="147"/>
      <c r="F99" s="56">
        <f>C99*E99</f>
        <v>0</v>
      </c>
    </row>
    <row r="100" spans="2:6" ht="12.75">
      <c r="B100" s="114"/>
      <c r="C100" s="115"/>
      <c r="D100" s="6"/>
      <c r="E100" s="147"/>
      <c r="F100" s="56"/>
    </row>
    <row r="101" spans="1:6" ht="38.25">
      <c r="A101" s="4" t="s">
        <v>81</v>
      </c>
      <c r="B101" s="114" t="s">
        <v>30</v>
      </c>
      <c r="C101" s="115">
        <v>83</v>
      </c>
      <c r="D101" s="6" t="s">
        <v>60</v>
      </c>
      <c r="E101" s="147"/>
      <c r="F101" s="56">
        <f>C101*E101</f>
        <v>0</v>
      </c>
    </row>
    <row r="102" spans="2:6" ht="12.75">
      <c r="B102" s="113"/>
      <c r="C102" s="116"/>
      <c r="D102" s="6"/>
      <c r="F102" s="56"/>
    </row>
    <row r="103" spans="1:6" ht="38.25" customHeight="1">
      <c r="A103" s="4" t="s">
        <v>82</v>
      </c>
      <c r="B103" s="5" t="s">
        <v>25</v>
      </c>
      <c r="C103" s="115">
        <v>86</v>
      </c>
      <c r="D103" s="6" t="s">
        <v>60</v>
      </c>
      <c r="F103" s="56">
        <f>C103*E103</f>
        <v>0</v>
      </c>
    </row>
    <row r="104" spans="3:6" ht="12.75" customHeight="1">
      <c r="C104" s="115"/>
      <c r="D104" s="115"/>
      <c r="F104" s="56"/>
    </row>
    <row r="105" spans="1:6" ht="38.25" customHeight="1">
      <c r="A105" s="4" t="s">
        <v>83</v>
      </c>
      <c r="B105" s="5" t="s">
        <v>0</v>
      </c>
      <c r="C105" s="115">
        <v>42</v>
      </c>
      <c r="D105" s="6" t="s">
        <v>60</v>
      </c>
      <c r="F105" s="56">
        <f>C105*E105</f>
        <v>0</v>
      </c>
    </row>
    <row r="106" ht="12.75">
      <c r="C106" s="115"/>
    </row>
    <row r="107" spans="1:6" ht="25.5">
      <c r="A107" s="4" t="s">
        <v>84</v>
      </c>
      <c r="B107" s="66" t="s">
        <v>28</v>
      </c>
      <c r="C107" s="117">
        <v>251</v>
      </c>
      <c r="D107" s="6" t="s">
        <v>61</v>
      </c>
      <c r="E107" s="131"/>
      <c r="F107" s="56">
        <f>C107*E107</f>
        <v>0</v>
      </c>
    </row>
    <row r="108" spans="2:6" ht="12.75">
      <c r="B108" s="66"/>
      <c r="C108" s="117"/>
      <c r="D108" s="6"/>
      <c r="E108" s="131"/>
      <c r="F108" s="56"/>
    </row>
    <row r="109" spans="1:6" ht="25.5">
      <c r="A109" s="4" t="s">
        <v>85</v>
      </c>
      <c r="B109" s="66" t="s">
        <v>122</v>
      </c>
      <c r="C109" s="117">
        <v>47</v>
      </c>
      <c r="D109" s="6" t="s">
        <v>61</v>
      </c>
      <c r="E109" s="131"/>
      <c r="F109" s="56">
        <f>C109*E109</f>
        <v>0</v>
      </c>
    </row>
    <row r="110" ht="12.75">
      <c r="C110" s="115"/>
    </row>
    <row r="111" spans="1:6" ht="51">
      <c r="A111" s="4" t="s">
        <v>86</v>
      </c>
      <c r="B111" s="66" t="s">
        <v>29</v>
      </c>
      <c r="C111" s="117">
        <v>151</v>
      </c>
      <c r="D111" s="6" t="s">
        <v>60</v>
      </c>
      <c r="E111" s="131"/>
      <c r="F111" s="56">
        <f>C111*E111</f>
        <v>0</v>
      </c>
    </row>
    <row r="112" spans="2:6" ht="12.75">
      <c r="B112" s="66"/>
      <c r="C112" s="117"/>
      <c r="D112" s="6"/>
      <c r="E112" s="131"/>
      <c r="F112" s="56"/>
    </row>
    <row r="113" spans="1:6" ht="51">
      <c r="A113" s="4" t="s">
        <v>87</v>
      </c>
      <c r="B113" s="66" t="s">
        <v>6</v>
      </c>
      <c r="C113" s="117">
        <v>34</v>
      </c>
      <c r="D113" s="6" t="s">
        <v>60</v>
      </c>
      <c r="E113" s="131"/>
      <c r="F113" s="56">
        <f>C113*E113</f>
        <v>0</v>
      </c>
    </row>
    <row r="114" spans="2:6" ht="12.75">
      <c r="B114" s="63"/>
      <c r="C114" s="118"/>
      <c r="D114" s="96"/>
      <c r="E114" s="131"/>
      <c r="F114" s="97"/>
    </row>
    <row r="115" spans="1:6" ht="38.25">
      <c r="A115" s="4" t="s">
        <v>88</v>
      </c>
      <c r="B115" s="63" t="s">
        <v>4</v>
      </c>
      <c r="C115" s="117">
        <v>71</v>
      </c>
      <c r="D115" s="6" t="s">
        <v>60</v>
      </c>
      <c r="E115" s="131"/>
      <c r="F115" s="56">
        <f>C115*E115</f>
        <v>0</v>
      </c>
    </row>
    <row r="116" spans="2:6" ht="12.75">
      <c r="B116" s="63"/>
      <c r="C116" s="117"/>
      <c r="D116" s="6"/>
      <c r="E116" s="131"/>
      <c r="F116" s="56"/>
    </row>
    <row r="117" spans="1:6" ht="38.25">
      <c r="A117" s="4" t="s">
        <v>111</v>
      </c>
      <c r="B117" s="63" t="s">
        <v>44</v>
      </c>
      <c r="C117" s="117">
        <v>241</v>
      </c>
      <c r="D117" s="6" t="s">
        <v>60</v>
      </c>
      <c r="E117" s="131"/>
      <c r="F117" s="56">
        <f>C117*E117</f>
        <v>0</v>
      </c>
    </row>
    <row r="118" spans="2:6" ht="12.75">
      <c r="B118" s="63"/>
      <c r="C118" s="118"/>
      <c r="D118" s="94"/>
      <c r="E118" s="131"/>
      <c r="F118" s="95"/>
    </row>
    <row r="119" spans="1:6" ht="51">
      <c r="A119" s="4" t="s">
        <v>119</v>
      </c>
      <c r="B119" s="63" t="s">
        <v>45</v>
      </c>
      <c r="C119" s="117">
        <v>90</v>
      </c>
      <c r="D119" s="6" t="s">
        <v>60</v>
      </c>
      <c r="E119" s="131"/>
      <c r="F119" s="56">
        <f>C119*E119</f>
        <v>0</v>
      </c>
    </row>
    <row r="120" spans="2:6" ht="12.75">
      <c r="B120" s="63"/>
      <c r="C120" s="117"/>
      <c r="D120" s="6"/>
      <c r="E120" s="131"/>
      <c r="F120" s="56"/>
    </row>
    <row r="121" spans="1:6" ht="38.25">
      <c r="A121" s="4" t="s">
        <v>120</v>
      </c>
      <c r="B121" s="63" t="s">
        <v>27</v>
      </c>
      <c r="C121" s="117">
        <v>207</v>
      </c>
      <c r="D121" s="6" t="s">
        <v>60</v>
      </c>
      <c r="E121" s="131"/>
      <c r="F121" s="56">
        <f>C121*E121</f>
        <v>0</v>
      </c>
    </row>
    <row r="122" spans="2:5" ht="12.75">
      <c r="B122" s="63"/>
      <c r="C122" s="117"/>
      <c r="D122" s="9"/>
      <c r="E122" s="131"/>
    </row>
    <row r="123" spans="1:6" ht="25.5">
      <c r="A123" s="4" t="s">
        <v>121</v>
      </c>
      <c r="B123" s="63" t="s">
        <v>26</v>
      </c>
      <c r="C123" s="117">
        <v>3</v>
      </c>
      <c r="D123" s="6" t="s">
        <v>60</v>
      </c>
      <c r="E123" s="131"/>
      <c r="F123" s="56">
        <f>C123*E123</f>
        <v>0</v>
      </c>
    </row>
    <row r="124" spans="2:6" ht="12.75">
      <c r="B124" s="63"/>
      <c r="C124" s="117"/>
      <c r="D124" s="6"/>
      <c r="E124" s="131"/>
      <c r="F124" s="56"/>
    </row>
    <row r="125" spans="1:6" ht="25.5">
      <c r="A125" s="4" t="s">
        <v>17</v>
      </c>
      <c r="B125" s="84" t="s">
        <v>36</v>
      </c>
      <c r="C125" s="117">
        <v>32</v>
      </c>
      <c r="D125" s="6" t="s">
        <v>61</v>
      </c>
      <c r="E125" s="131"/>
      <c r="F125" s="56">
        <f>C125*E125</f>
        <v>0</v>
      </c>
    </row>
    <row r="126" spans="2:5" ht="12.75">
      <c r="B126" s="63"/>
      <c r="C126" s="117"/>
      <c r="D126" s="9"/>
      <c r="E126" s="131"/>
    </row>
    <row r="127" spans="1:6" ht="12.75">
      <c r="A127" s="4" t="s">
        <v>18</v>
      </c>
      <c r="B127" s="5" t="s">
        <v>172</v>
      </c>
      <c r="C127" s="115">
        <v>1</v>
      </c>
      <c r="D127" s="6" t="s">
        <v>55</v>
      </c>
      <c r="E127" s="130">
        <f>PRODUCT(SUM(F92:F126),0.1)</f>
        <v>0</v>
      </c>
      <c r="F127" s="56">
        <f>C127*E127</f>
        <v>0</v>
      </c>
    </row>
    <row r="128" spans="3:6" ht="12.75">
      <c r="C128" s="91"/>
      <c r="F128" s="56"/>
    </row>
    <row r="129" spans="1:8" ht="13.5" thickBot="1">
      <c r="A129" s="58"/>
      <c r="B129" s="59" t="s">
        <v>57</v>
      </c>
      <c r="C129" s="109"/>
      <c r="D129" s="70"/>
      <c r="E129" s="126"/>
      <c r="F129" s="148">
        <f>SUM(F92:F128)</f>
        <v>0</v>
      </c>
      <c r="G129" s="148">
        <f>F129</f>
        <v>0</v>
      </c>
      <c r="H129" s="90"/>
    </row>
    <row r="130" spans="1:8" ht="12.75">
      <c r="A130" s="62"/>
      <c r="B130" s="71"/>
      <c r="C130" s="110"/>
      <c r="D130" s="90"/>
      <c r="E130" s="117"/>
      <c r="F130" s="72"/>
      <c r="G130" s="72"/>
      <c r="H130" s="90"/>
    </row>
    <row r="131" spans="1:8" ht="12.75">
      <c r="A131" s="62"/>
      <c r="B131" s="71"/>
      <c r="C131" s="110"/>
      <c r="D131" s="90"/>
      <c r="E131" s="117"/>
      <c r="F131" s="72"/>
      <c r="G131" s="72"/>
      <c r="H131" s="90"/>
    </row>
    <row r="132" spans="1:8" ht="12.75">
      <c r="A132" s="46" t="s">
        <v>52</v>
      </c>
      <c r="B132" s="47" t="s">
        <v>89</v>
      </c>
      <c r="C132" s="108"/>
      <c r="D132" s="48"/>
      <c r="E132" s="141"/>
      <c r="F132" s="49"/>
      <c r="G132" s="49"/>
      <c r="H132" s="90"/>
    </row>
    <row r="133" ht="13.5" thickBot="1">
      <c r="C133" s="91"/>
    </row>
    <row r="134" spans="1:7" ht="12.75">
      <c r="A134" s="50" t="s">
        <v>62</v>
      </c>
      <c r="B134" s="51" t="s">
        <v>63</v>
      </c>
      <c r="C134" s="52" t="s">
        <v>64</v>
      </c>
      <c r="D134" s="53" t="s">
        <v>65</v>
      </c>
      <c r="E134" s="142" t="s">
        <v>66</v>
      </c>
      <c r="F134" s="54" t="s">
        <v>67</v>
      </c>
      <c r="G134" s="54"/>
    </row>
    <row r="135" ht="12.75">
      <c r="C135" s="115"/>
    </row>
    <row r="136" spans="1:6" ht="51">
      <c r="A136" s="4" t="s">
        <v>73</v>
      </c>
      <c r="B136" s="5" t="s">
        <v>38</v>
      </c>
      <c r="C136" s="115">
        <v>32</v>
      </c>
      <c r="D136" s="6" t="s">
        <v>48</v>
      </c>
      <c r="F136" s="56">
        <f>C136*E136</f>
        <v>0</v>
      </c>
    </row>
    <row r="137" spans="3:6" ht="12.75">
      <c r="C137" s="115"/>
      <c r="D137" s="6"/>
      <c r="F137" s="56"/>
    </row>
    <row r="138" spans="1:6" ht="51">
      <c r="A138" s="4" t="s">
        <v>74</v>
      </c>
      <c r="B138" s="121" t="s">
        <v>132</v>
      </c>
      <c r="C138" s="115">
        <v>25</v>
      </c>
      <c r="D138" s="6" t="s">
        <v>48</v>
      </c>
      <c r="F138" s="56">
        <f>C138*E138</f>
        <v>0</v>
      </c>
    </row>
    <row r="139" spans="2:6" ht="12.75">
      <c r="B139" s="63"/>
      <c r="C139" s="115"/>
      <c r="D139" s="6"/>
      <c r="F139" s="56"/>
    </row>
    <row r="140" spans="1:6" ht="144">
      <c r="A140" s="4" t="s">
        <v>75</v>
      </c>
      <c r="B140" s="269" t="s">
        <v>279</v>
      </c>
      <c r="C140" s="115">
        <v>51</v>
      </c>
      <c r="D140" s="6" t="s">
        <v>48</v>
      </c>
      <c r="F140" s="56">
        <f>C140*E140</f>
        <v>0</v>
      </c>
    </row>
    <row r="141" spans="2:6" ht="12.75">
      <c r="B141" s="270"/>
      <c r="C141" s="115"/>
      <c r="D141" s="6"/>
      <c r="E141" s="144"/>
      <c r="F141" s="56"/>
    </row>
    <row r="142" spans="1:6" ht="144">
      <c r="A142" s="4" t="s">
        <v>76</v>
      </c>
      <c r="B142" s="269" t="s">
        <v>280</v>
      </c>
      <c r="C142" s="115">
        <v>82</v>
      </c>
      <c r="D142" s="6" t="s">
        <v>48</v>
      </c>
      <c r="F142" s="56">
        <f>C142*E142</f>
        <v>0</v>
      </c>
    </row>
    <row r="143" spans="3:4" ht="12.75">
      <c r="C143" s="115"/>
      <c r="D143" s="6"/>
    </row>
    <row r="144" spans="1:6" ht="38.25">
      <c r="A144" s="4" t="s">
        <v>92</v>
      </c>
      <c r="B144" s="5" t="s">
        <v>37</v>
      </c>
      <c r="C144" s="115">
        <v>69</v>
      </c>
      <c r="D144" s="6" t="s">
        <v>48</v>
      </c>
      <c r="F144" s="56">
        <f>C144*E144</f>
        <v>0</v>
      </c>
    </row>
    <row r="145" spans="3:6" ht="12.75">
      <c r="C145" s="115"/>
      <c r="D145" s="6"/>
      <c r="F145" s="56"/>
    </row>
    <row r="146" spans="1:6" ht="38.25">
      <c r="A146" s="4" t="s">
        <v>101</v>
      </c>
      <c r="B146" s="5" t="s">
        <v>149</v>
      </c>
      <c r="C146" s="115">
        <v>24</v>
      </c>
      <c r="D146" s="6" t="s">
        <v>48</v>
      </c>
      <c r="F146" s="56">
        <f>C146*E146</f>
        <v>0</v>
      </c>
    </row>
    <row r="147" spans="3:6" ht="12.75">
      <c r="C147" s="115"/>
      <c r="D147" s="6"/>
      <c r="F147" s="56"/>
    </row>
    <row r="148" spans="1:6" ht="51">
      <c r="A148" s="4" t="s">
        <v>102</v>
      </c>
      <c r="B148" s="122" t="s">
        <v>173</v>
      </c>
      <c r="C148" s="115">
        <v>31</v>
      </c>
      <c r="D148" s="6" t="s">
        <v>48</v>
      </c>
      <c r="F148" s="56">
        <f>C148*E148</f>
        <v>0</v>
      </c>
    </row>
    <row r="149" ht="12.75">
      <c r="C149" s="115"/>
    </row>
    <row r="150" spans="1:6" ht="38.25">
      <c r="A150" s="4" t="s">
        <v>103</v>
      </c>
      <c r="B150" s="5" t="s">
        <v>39</v>
      </c>
      <c r="C150" s="115"/>
      <c r="D150" s="6"/>
      <c r="F150" s="56"/>
    </row>
    <row r="151" spans="3:6" ht="12.75">
      <c r="C151" s="115"/>
      <c r="D151" s="6"/>
      <c r="F151" s="56"/>
    </row>
    <row r="152" spans="2:6" ht="12.75">
      <c r="B152" s="84" t="s">
        <v>175</v>
      </c>
      <c r="C152" s="119">
        <v>4</v>
      </c>
      <c r="D152" s="85" t="s">
        <v>55</v>
      </c>
      <c r="E152" s="161"/>
      <c r="F152" s="56">
        <f aca="true" t="shared" si="1" ref="F152:F157">C152*E152</f>
        <v>0</v>
      </c>
    </row>
    <row r="153" spans="2:6" ht="12.75">
      <c r="B153" s="5" t="s">
        <v>150</v>
      </c>
      <c r="C153" s="119">
        <v>2</v>
      </c>
      <c r="D153" s="85" t="s">
        <v>55</v>
      </c>
      <c r="E153" s="161"/>
      <c r="F153" s="56">
        <f t="shared" si="1"/>
        <v>0</v>
      </c>
    </row>
    <row r="154" spans="2:6" ht="12.75">
      <c r="B154" s="5" t="s">
        <v>174</v>
      </c>
      <c r="C154" s="119">
        <v>1</v>
      </c>
      <c r="D154" s="85" t="s">
        <v>55</v>
      </c>
      <c r="E154" s="161"/>
      <c r="F154" s="56">
        <f t="shared" si="1"/>
        <v>0</v>
      </c>
    </row>
    <row r="155" spans="2:6" ht="12.75">
      <c r="B155" s="5" t="s">
        <v>118</v>
      </c>
      <c r="C155" s="119">
        <v>7</v>
      </c>
      <c r="D155" s="85" t="s">
        <v>55</v>
      </c>
      <c r="E155" s="161"/>
      <c r="F155" s="56">
        <f t="shared" si="1"/>
        <v>0</v>
      </c>
    </row>
    <row r="156" spans="2:6" ht="12.75">
      <c r="B156" s="5" t="s">
        <v>91</v>
      </c>
      <c r="C156" s="119">
        <v>5</v>
      </c>
      <c r="D156" s="85" t="s">
        <v>55</v>
      </c>
      <c r="E156" s="161"/>
      <c r="F156" s="56">
        <f t="shared" si="1"/>
        <v>0</v>
      </c>
    </row>
    <row r="157" spans="2:6" ht="12.75">
      <c r="B157" s="5" t="s">
        <v>133</v>
      </c>
      <c r="C157" s="119">
        <v>1</v>
      </c>
      <c r="D157" s="85" t="s">
        <v>55</v>
      </c>
      <c r="E157" s="161"/>
      <c r="F157" s="56">
        <f t="shared" si="1"/>
        <v>0</v>
      </c>
    </row>
    <row r="158" spans="3:6" ht="12.75">
      <c r="C158" s="119"/>
      <c r="D158" s="85"/>
      <c r="E158" s="161"/>
      <c r="F158" s="56"/>
    </row>
    <row r="159" spans="1:12" ht="72">
      <c r="A159" s="169" t="s">
        <v>104</v>
      </c>
      <c r="B159" s="264" t="s">
        <v>274</v>
      </c>
      <c r="C159" s="175">
        <v>1</v>
      </c>
      <c r="D159" s="85" t="s">
        <v>55</v>
      </c>
      <c r="E159" s="176"/>
      <c r="F159" s="172">
        <f>C159*E159</f>
        <v>0</v>
      </c>
      <c r="G159" s="188"/>
      <c r="H159" s="195"/>
      <c r="I159" s="195"/>
      <c r="J159" s="195"/>
      <c r="K159" s="195"/>
      <c r="L159" s="195"/>
    </row>
    <row r="160" spans="2:6" ht="12.75">
      <c r="B160" s="63"/>
      <c r="C160" s="119"/>
      <c r="D160" s="85"/>
      <c r="E160" s="161"/>
      <c r="F160" s="56"/>
    </row>
    <row r="161" spans="1:12" ht="72">
      <c r="A161" s="169" t="s">
        <v>105</v>
      </c>
      <c r="B161" s="264" t="s">
        <v>277</v>
      </c>
      <c r="C161" s="175">
        <v>2</v>
      </c>
      <c r="D161" s="85" t="s">
        <v>55</v>
      </c>
      <c r="E161" s="176"/>
      <c r="F161" s="172">
        <f>C161*E161</f>
        <v>0</v>
      </c>
      <c r="G161" s="188"/>
      <c r="H161" s="195"/>
      <c r="I161" s="195"/>
      <c r="J161" s="195"/>
      <c r="K161" s="195"/>
      <c r="L161" s="195"/>
    </row>
    <row r="162" spans="2:12" ht="12.75">
      <c r="B162" s="270"/>
      <c r="C162" s="175"/>
      <c r="D162" s="85"/>
      <c r="E162" s="176"/>
      <c r="F162" s="172"/>
      <c r="G162" s="188"/>
      <c r="H162" s="195"/>
      <c r="I162" s="195"/>
      <c r="J162" s="195"/>
      <c r="K162" s="195"/>
      <c r="L162" s="195"/>
    </row>
    <row r="163" spans="1:12" ht="60">
      <c r="A163" s="169" t="s">
        <v>106</v>
      </c>
      <c r="B163" s="264" t="s">
        <v>281</v>
      </c>
      <c r="C163" s="175">
        <v>1</v>
      </c>
      <c r="D163" s="85" t="s">
        <v>55</v>
      </c>
      <c r="E163" s="176"/>
      <c r="F163" s="172">
        <f>C163*E163</f>
        <v>0</v>
      </c>
      <c r="G163" s="188"/>
      <c r="H163" s="195"/>
      <c r="I163" s="195"/>
      <c r="J163" s="195"/>
      <c r="K163" s="195"/>
      <c r="L163" s="195"/>
    </row>
    <row r="164" spans="2:12" ht="12.75">
      <c r="B164" s="270"/>
      <c r="C164" s="175"/>
      <c r="D164" s="85"/>
      <c r="E164" s="176"/>
      <c r="F164" s="172"/>
      <c r="G164" s="188"/>
      <c r="H164" s="195"/>
      <c r="I164" s="195"/>
      <c r="J164" s="195"/>
      <c r="K164" s="195"/>
      <c r="L164" s="195"/>
    </row>
    <row r="165" spans="1:12" ht="60">
      <c r="A165" s="169" t="s">
        <v>107</v>
      </c>
      <c r="B165" s="264" t="s">
        <v>282</v>
      </c>
      <c r="C165" s="175">
        <v>2</v>
      </c>
      <c r="D165" s="85" t="s">
        <v>55</v>
      </c>
      <c r="E165" s="176"/>
      <c r="F165" s="172">
        <f>C165*E165</f>
        <v>0</v>
      </c>
      <c r="G165" s="188"/>
      <c r="H165" s="195"/>
      <c r="I165" s="195"/>
      <c r="J165" s="195"/>
      <c r="K165" s="195"/>
      <c r="L165" s="195"/>
    </row>
    <row r="166" spans="3:6" ht="12.75">
      <c r="C166" s="119"/>
      <c r="D166" s="85"/>
      <c r="E166" s="161"/>
      <c r="F166" s="56"/>
    </row>
    <row r="167" spans="1:12" ht="72">
      <c r="A167" s="169" t="s">
        <v>108</v>
      </c>
      <c r="B167" s="265" t="s">
        <v>285</v>
      </c>
      <c r="C167" s="175">
        <v>1</v>
      </c>
      <c r="D167" s="85" t="s">
        <v>55</v>
      </c>
      <c r="E167" s="176"/>
      <c r="F167" s="172">
        <f>C167*E167</f>
        <v>0</v>
      </c>
      <c r="G167" s="188"/>
      <c r="H167" s="195"/>
      <c r="I167" s="195"/>
      <c r="J167" s="195"/>
      <c r="K167" s="195"/>
      <c r="L167" s="195"/>
    </row>
    <row r="168" spans="2:6" ht="12.75">
      <c r="B168" s="84"/>
      <c r="C168" s="119"/>
      <c r="D168" s="85"/>
      <c r="E168" s="161"/>
      <c r="F168" s="56"/>
    </row>
    <row r="169" spans="1:12" ht="72">
      <c r="A169" s="169" t="s">
        <v>109</v>
      </c>
      <c r="B169" s="265" t="s">
        <v>286</v>
      </c>
      <c r="C169" s="175">
        <v>1</v>
      </c>
      <c r="D169" s="85" t="s">
        <v>55</v>
      </c>
      <c r="E169" s="176"/>
      <c r="F169" s="172">
        <f>C169*E169</f>
        <v>0</v>
      </c>
      <c r="G169" s="188"/>
      <c r="H169" s="195"/>
      <c r="I169" s="195"/>
      <c r="J169" s="195"/>
      <c r="K169" s="195"/>
      <c r="L169" s="195"/>
    </row>
    <row r="170" spans="2:6" ht="12.75">
      <c r="B170" s="84"/>
      <c r="C170" s="119"/>
      <c r="D170" s="85"/>
      <c r="E170" s="161"/>
      <c r="F170" s="56"/>
    </row>
    <row r="171" spans="1:12" ht="72">
      <c r="A171" s="169" t="s">
        <v>110</v>
      </c>
      <c r="B171" s="265" t="s">
        <v>288</v>
      </c>
      <c r="C171" s="175">
        <v>4</v>
      </c>
      <c r="D171" s="85" t="s">
        <v>55</v>
      </c>
      <c r="E171" s="176"/>
      <c r="F171" s="172">
        <f>C171*E171</f>
        <v>0</v>
      </c>
      <c r="G171" s="188"/>
      <c r="H171" s="195"/>
      <c r="I171" s="195"/>
      <c r="J171" s="195"/>
      <c r="K171" s="195"/>
      <c r="L171" s="195"/>
    </row>
    <row r="172" spans="2:12" ht="12.75">
      <c r="B172" s="167"/>
      <c r="C172" s="179"/>
      <c r="D172" s="171"/>
      <c r="E172" s="189"/>
      <c r="F172" s="172"/>
      <c r="G172" s="173"/>
      <c r="H172" s="184"/>
      <c r="I172" s="184"/>
      <c r="J172" s="184"/>
      <c r="K172" s="184"/>
      <c r="L172" s="184"/>
    </row>
    <row r="173" spans="1:12" ht="72">
      <c r="A173" s="169" t="s">
        <v>112</v>
      </c>
      <c r="B173" s="265" t="s">
        <v>289</v>
      </c>
      <c r="C173" s="175">
        <v>1</v>
      </c>
      <c r="D173" s="85" t="s">
        <v>55</v>
      </c>
      <c r="E173" s="176"/>
      <c r="F173" s="172">
        <f>C173*E173</f>
        <v>0</v>
      </c>
      <c r="G173" s="188"/>
      <c r="H173" s="195"/>
      <c r="I173" s="195"/>
      <c r="J173" s="195"/>
      <c r="K173" s="195"/>
      <c r="L173" s="195"/>
    </row>
    <row r="174" spans="2:12" ht="12.75">
      <c r="B174" s="167"/>
      <c r="C174" s="179"/>
      <c r="D174" s="171"/>
      <c r="E174" s="189"/>
      <c r="F174" s="172"/>
      <c r="G174" s="173"/>
      <c r="H174" s="184"/>
      <c r="I174" s="184"/>
      <c r="J174" s="184"/>
      <c r="K174" s="184"/>
      <c r="L174" s="184"/>
    </row>
    <row r="175" spans="1:12" ht="72">
      <c r="A175" s="169" t="s">
        <v>113</v>
      </c>
      <c r="B175" s="265" t="s">
        <v>290</v>
      </c>
      <c r="C175" s="175">
        <v>2</v>
      </c>
      <c r="D175" s="85" t="s">
        <v>55</v>
      </c>
      <c r="E175" s="176"/>
      <c r="F175" s="172">
        <f>C175*E175</f>
        <v>0</v>
      </c>
      <c r="G175" s="188"/>
      <c r="H175" s="195"/>
      <c r="I175" s="195"/>
      <c r="J175" s="195"/>
      <c r="K175" s="195"/>
      <c r="L175" s="195"/>
    </row>
    <row r="176" spans="2:12" ht="12.75">
      <c r="B176" s="167"/>
      <c r="C176" s="179"/>
      <c r="D176" s="171"/>
      <c r="E176" s="189"/>
      <c r="F176" s="172"/>
      <c r="G176" s="173"/>
      <c r="H176" s="184"/>
      <c r="I176" s="184"/>
      <c r="J176" s="184"/>
      <c r="K176" s="184"/>
      <c r="L176" s="184"/>
    </row>
    <row r="177" spans="1:12" ht="72">
      <c r="A177" s="169" t="s">
        <v>114</v>
      </c>
      <c r="B177" s="265" t="s">
        <v>291</v>
      </c>
      <c r="C177" s="175">
        <v>1</v>
      </c>
      <c r="D177" s="85" t="s">
        <v>55</v>
      </c>
      <c r="E177" s="176"/>
      <c r="F177" s="172">
        <f>C177*E177</f>
        <v>0</v>
      </c>
      <c r="G177" s="188"/>
      <c r="H177" s="195"/>
      <c r="I177" s="195"/>
      <c r="J177" s="195"/>
      <c r="K177" s="195"/>
      <c r="L177" s="195"/>
    </row>
    <row r="178" spans="2:12" ht="12.75">
      <c r="B178" s="167"/>
      <c r="C178" s="179"/>
      <c r="D178" s="171"/>
      <c r="E178" s="189"/>
      <c r="F178" s="172"/>
      <c r="G178" s="173"/>
      <c r="H178" s="184"/>
      <c r="I178" s="184"/>
      <c r="J178" s="184"/>
      <c r="K178" s="184"/>
      <c r="L178" s="184"/>
    </row>
    <row r="179" spans="1:12" ht="38.25" customHeight="1">
      <c r="A179" s="169" t="s">
        <v>115</v>
      </c>
      <c r="B179" s="86" t="s">
        <v>176</v>
      </c>
      <c r="C179" s="175">
        <v>1</v>
      </c>
      <c r="D179" s="85" t="s">
        <v>55</v>
      </c>
      <c r="E179" s="176"/>
      <c r="F179" s="172">
        <f>C179*E179</f>
        <v>0</v>
      </c>
      <c r="G179" s="188"/>
      <c r="H179" s="195"/>
      <c r="I179" s="195"/>
      <c r="J179" s="195"/>
      <c r="K179" s="195"/>
      <c r="L179" s="195"/>
    </row>
    <row r="180" spans="2:12" ht="12.75">
      <c r="B180" s="167"/>
      <c r="C180" s="179"/>
      <c r="D180" s="171"/>
      <c r="E180" s="189"/>
      <c r="F180" s="172"/>
      <c r="G180" s="173"/>
      <c r="H180" s="184"/>
      <c r="I180" s="184"/>
      <c r="J180" s="184"/>
      <c r="K180" s="184"/>
      <c r="L180" s="184"/>
    </row>
    <row r="181" spans="1:12" ht="38.25" customHeight="1">
      <c r="A181" s="169" t="s">
        <v>163</v>
      </c>
      <c r="B181" s="86" t="s">
        <v>177</v>
      </c>
      <c r="C181" s="175">
        <v>1</v>
      </c>
      <c r="D181" s="85" t="s">
        <v>55</v>
      </c>
      <c r="E181" s="176"/>
      <c r="F181" s="172">
        <f>C181*E181</f>
        <v>0</v>
      </c>
      <c r="G181" s="188"/>
      <c r="H181" s="195"/>
      <c r="I181" s="195"/>
      <c r="J181" s="195"/>
      <c r="K181" s="195"/>
      <c r="L181" s="195"/>
    </row>
    <row r="182" spans="2:6" ht="12.75">
      <c r="B182" s="84"/>
      <c r="C182" s="119"/>
      <c r="D182" s="85"/>
      <c r="E182" s="161"/>
      <c r="F182" s="56"/>
    </row>
    <row r="183" spans="1:13" ht="60">
      <c r="A183" s="169" t="s">
        <v>164</v>
      </c>
      <c r="B183" s="264" t="s">
        <v>276</v>
      </c>
      <c r="C183" s="170">
        <v>4</v>
      </c>
      <c r="D183" s="171" t="s">
        <v>55</v>
      </c>
      <c r="E183" s="178"/>
      <c r="F183" s="172">
        <f>C183*E183</f>
        <v>0</v>
      </c>
      <c r="H183" s="90"/>
      <c r="I183" s="90"/>
      <c r="J183" s="90"/>
      <c r="K183" s="90"/>
      <c r="L183" s="90"/>
      <c r="M183" s="90"/>
    </row>
    <row r="184" spans="2:6" ht="12.75">
      <c r="B184" s="266"/>
      <c r="C184" s="119"/>
      <c r="D184" s="85"/>
      <c r="E184" s="161"/>
      <c r="F184" s="56"/>
    </row>
    <row r="185" spans="1:13" ht="60">
      <c r="A185" s="169" t="s">
        <v>165</v>
      </c>
      <c r="B185" s="264" t="s">
        <v>275</v>
      </c>
      <c r="C185" s="170">
        <v>8</v>
      </c>
      <c r="D185" s="171" t="s">
        <v>55</v>
      </c>
      <c r="E185" s="178"/>
      <c r="F185" s="172">
        <f>C185*E185</f>
        <v>0</v>
      </c>
      <c r="H185" s="90"/>
      <c r="I185" s="90"/>
      <c r="J185" s="90"/>
      <c r="K185" s="90"/>
      <c r="L185" s="90"/>
      <c r="M185" s="90"/>
    </row>
    <row r="186" spans="2:6" ht="12.75">
      <c r="B186" s="84"/>
      <c r="C186" s="119"/>
      <c r="D186" s="85"/>
      <c r="E186" s="161"/>
      <c r="F186" s="56"/>
    </row>
    <row r="187" spans="1:13" ht="25.5">
      <c r="A187" s="169" t="s">
        <v>166</v>
      </c>
      <c r="B187" s="177" t="s">
        <v>129</v>
      </c>
      <c r="C187" s="170">
        <v>4</v>
      </c>
      <c r="D187" s="171" t="s">
        <v>55</v>
      </c>
      <c r="E187" s="178"/>
      <c r="F187" s="172">
        <f>C187*E187</f>
        <v>0</v>
      </c>
      <c r="H187" s="90"/>
      <c r="I187" s="90"/>
      <c r="J187" s="90"/>
      <c r="K187" s="90"/>
      <c r="L187" s="90"/>
      <c r="M187" s="90"/>
    </row>
    <row r="188" spans="2:12" ht="12.75">
      <c r="B188" s="122"/>
      <c r="C188" s="119"/>
      <c r="D188" s="85"/>
      <c r="E188" s="176"/>
      <c r="F188" s="56"/>
      <c r="H188" s="90"/>
      <c r="I188" s="90"/>
      <c r="J188" s="90"/>
      <c r="K188" s="90"/>
      <c r="L188" s="90"/>
    </row>
    <row r="189" spans="1:12" ht="25.5">
      <c r="A189" s="169" t="s">
        <v>167</v>
      </c>
      <c r="B189" s="177" t="s">
        <v>127</v>
      </c>
      <c r="C189" s="185">
        <v>5</v>
      </c>
      <c r="D189" s="171" t="s">
        <v>55</v>
      </c>
      <c r="E189" s="178"/>
      <c r="F189" s="172">
        <f>C189*E189</f>
        <v>0</v>
      </c>
      <c r="G189" s="173"/>
      <c r="H189" s="183"/>
      <c r="I189" s="183"/>
      <c r="J189" s="183"/>
      <c r="K189" s="183"/>
      <c r="L189" s="183"/>
    </row>
    <row r="190" spans="2:12" ht="12.75">
      <c r="B190" s="177"/>
      <c r="C190" s="185"/>
      <c r="D190" s="171"/>
      <c r="E190" s="178"/>
      <c r="F190" s="172"/>
      <c r="G190" s="173"/>
      <c r="H190" s="183"/>
      <c r="I190" s="183"/>
      <c r="J190" s="183"/>
      <c r="K190" s="183"/>
      <c r="L190" s="183"/>
    </row>
    <row r="191" spans="1:12" ht="25.5">
      <c r="A191" s="169" t="s">
        <v>168</v>
      </c>
      <c r="B191" s="177" t="s">
        <v>178</v>
      </c>
      <c r="C191" s="185">
        <v>1</v>
      </c>
      <c r="D191" s="171" t="s">
        <v>55</v>
      </c>
      <c r="E191" s="178"/>
      <c r="F191" s="172">
        <f>C191*E191</f>
        <v>0</v>
      </c>
      <c r="G191" s="173"/>
      <c r="H191" s="183"/>
      <c r="I191" s="183"/>
      <c r="J191" s="183"/>
      <c r="K191" s="183"/>
      <c r="L191" s="183"/>
    </row>
    <row r="192" spans="2:12" ht="12.75">
      <c r="B192" s="167"/>
      <c r="C192" s="186"/>
      <c r="D192" s="180"/>
      <c r="E192" s="181"/>
      <c r="F192" s="182"/>
      <c r="G192" s="173"/>
      <c r="H192" s="184"/>
      <c r="I192" s="184"/>
      <c r="J192" s="184"/>
      <c r="K192" s="184"/>
      <c r="L192" s="184"/>
    </row>
    <row r="193" spans="1:12" ht="25.5">
      <c r="A193" s="169" t="s">
        <v>169</v>
      </c>
      <c r="B193" s="177" t="s">
        <v>128</v>
      </c>
      <c r="C193" s="185">
        <v>5</v>
      </c>
      <c r="D193" s="171" t="s">
        <v>55</v>
      </c>
      <c r="E193" s="178"/>
      <c r="F193" s="172">
        <f>C193*E193</f>
        <v>0</v>
      </c>
      <c r="G193" s="173"/>
      <c r="H193" s="183"/>
      <c r="I193" s="183"/>
      <c r="J193" s="183"/>
      <c r="K193" s="183"/>
      <c r="L193" s="183"/>
    </row>
    <row r="194" spans="2:12" ht="12.75">
      <c r="B194" s="122"/>
      <c r="C194" s="119"/>
      <c r="D194" s="85"/>
      <c r="E194" s="176"/>
      <c r="F194" s="56"/>
      <c r="H194" s="90"/>
      <c r="I194" s="90"/>
      <c r="J194" s="90"/>
      <c r="K194" s="90"/>
      <c r="L194" s="90"/>
    </row>
    <row r="195" spans="1:12" ht="25.5">
      <c r="A195" s="169" t="s">
        <v>170</v>
      </c>
      <c r="B195" s="122" t="s">
        <v>211</v>
      </c>
      <c r="C195" s="119">
        <v>10</v>
      </c>
      <c r="D195" s="85" t="s">
        <v>55</v>
      </c>
      <c r="E195" s="176"/>
      <c r="F195" s="56">
        <f>C195*E195</f>
        <v>0</v>
      </c>
      <c r="H195" s="90"/>
      <c r="I195" s="90"/>
      <c r="J195" s="90"/>
      <c r="K195" s="90"/>
      <c r="L195" s="90"/>
    </row>
    <row r="196" spans="2:13" ht="12.75">
      <c r="B196" s="84"/>
      <c r="C196" s="119"/>
      <c r="D196" s="85"/>
      <c r="E196" s="161"/>
      <c r="F196" s="56"/>
      <c r="H196" s="10"/>
      <c r="I196" s="10"/>
      <c r="J196" s="10"/>
      <c r="K196" s="10"/>
      <c r="L196" s="10"/>
      <c r="M196" s="10"/>
    </row>
    <row r="197" spans="1:6" ht="38.25">
      <c r="A197" s="169" t="s">
        <v>184</v>
      </c>
      <c r="B197" s="84" t="s">
        <v>189</v>
      </c>
      <c r="C197" s="119">
        <v>12</v>
      </c>
      <c r="D197" s="85" t="s">
        <v>55</v>
      </c>
      <c r="E197" s="161"/>
      <c r="F197" s="56">
        <f>C197*E197</f>
        <v>0</v>
      </c>
    </row>
    <row r="198" spans="2:6" ht="12.75">
      <c r="B198" s="84"/>
      <c r="C198" s="119"/>
      <c r="D198" s="85"/>
      <c r="E198" s="161"/>
      <c r="F198" s="56"/>
    </row>
    <row r="199" spans="1:6" ht="51">
      <c r="A199" s="169" t="s">
        <v>194</v>
      </c>
      <c r="B199" s="84" t="s">
        <v>130</v>
      </c>
      <c r="C199" s="119">
        <v>2</v>
      </c>
      <c r="D199" s="85" t="s">
        <v>55</v>
      </c>
      <c r="E199" s="161"/>
      <c r="F199" s="56">
        <f>C199*E199</f>
        <v>0</v>
      </c>
    </row>
    <row r="200" spans="2:6" ht="12.75">
      <c r="B200" s="84"/>
      <c r="C200" s="119"/>
      <c r="D200" s="85"/>
      <c r="E200" s="161"/>
      <c r="F200" s="56"/>
    </row>
    <row r="201" spans="1:6" ht="51">
      <c r="A201" s="169" t="s">
        <v>195</v>
      </c>
      <c r="B201" s="84" t="s">
        <v>131</v>
      </c>
      <c r="C201" s="119">
        <v>6</v>
      </c>
      <c r="D201" s="85" t="s">
        <v>55</v>
      </c>
      <c r="E201" s="161"/>
      <c r="F201" s="56">
        <f>C201*E201</f>
        <v>0</v>
      </c>
    </row>
    <row r="202" spans="2:6" ht="12.75">
      <c r="B202" s="84"/>
      <c r="C202" s="119"/>
      <c r="D202" s="85"/>
      <c r="E202" s="161"/>
      <c r="F202" s="56"/>
    </row>
    <row r="203" spans="1:6" ht="51">
      <c r="A203" s="169" t="s">
        <v>196</v>
      </c>
      <c r="B203" s="198" t="s">
        <v>179</v>
      </c>
      <c r="C203" s="119">
        <v>8</v>
      </c>
      <c r="D203" s="85" t="s">
        <v>55</v>
      </c>
      <c r="E203" s="161"/>
      <c r="F203" s="56">
        <f>C203*E203</f>
        <v>0</v>
      </c>
    </row>
    <row r="204" spans="2:6" ht="12.75">
      <c r="B204" s="84"/>
      <c r="C204" s="119"/>
      <c r="D204" s="6"/>
      <c r="E204" s="161"/>
      <c r="F204" s="56"/>
    </row>
    <row r="205" spans="1:6" ht="12.75">
      <c r="A205" s="169" t="s">
        <v>197</v>
      </c>
      <c r="B205" s="5" t="s">
        <v>198</v>
      </c>
      <c r="C205" s="115">
        <v>1</v>
      </c>
      <c r="D205" s="6" t="s">
        <v>55</v>
      </c>
      <c r="E205" s="130">
        <f>PRODUCT(SUM(F135:F204),0.1)</f>
        <v>0</v>
      </c>
      <c r="F205" s="56">
        <f>C205*E205</f>
        <v>0</v>
      </c>
    </row>
    <row r="206" spans="2:6" ht="12.75" customHeight="1">
      <c r="B206" s="84"/>
      <c r="C206" s="92"/>
      <c r="D206" s="85"/>
      <c r="E206" s="161"/>
      <c r="F206" s="56"/>
    </row>
    <row r="207" spans="1:7" ht="13.5" thickBot="1">
      <c r="A207" s="58"/>
      <c r="B207" s="59" t="s">
        <v>90</v>
      </c>
      <c r="C207" s="107"/>
      <c r="D207" s="61"/>
      <c r="E207" s="145"/>
      <c r="F207" s="148">
        <f>SUM(F135:F205)</f>
        <v>0</v>
      </c>
      <c r="G207" s="148">
        <f>F207</f>
        <v>0</v>
      </c>
    </row>
    <row r="208" spans="1:7" ht="12.75">
      <c r="A208" s="62"/>
      <c r="B208" s="71"/>
      <c r="C208" s="105"/>
      <c r="D208" s="9"/>
      <c r="E208" s="131"/>
      <c r="F208" s="72"/>
      <c r="G208" s="72"/>
    </row>
    <row r="209" spans="1:7" ht="12.75">
      <c r="A209" s="62"/>
      <c r="B209" s="71"/>
      <c r="C209" s="105"/>
      <c r="D209" s="9"/>
      <c r="E209" s="131"/>
      <c r="F209" s="72"/>
      <c r="G209" s="72"/>
    </row>
    <row r="210" spans="1:7" ht="12.75">
      <c r="A210" s="46" t="s">
        <v>53</v>
      </c>
      <c r="B210" s="47" t="s">
        <v>58</v>
      </c>
      <c r="C210" s="108"/>
      <c r="D210" s="48"/>
      <c r="E210" s="141"/>
      <c r="F210" s="49"/>
      <c r="G210" s="49"/>
    </row>
    <row r="211" spans="1:13" s="196" customFormat="1" ht="13.5" thickBot="1">
      <c r="A211" s="62"/>
      <c r="B211" s="15"/>
      <c r="C211" s="105"/>
      <c r="D211" s="9"/>
      <c r="E211" s="131"/>
      <c r="F211" s="8"/>
      <c r="G211" s="8"/>
      <c r="H211" s="93"/>
      <c r="I211" s="93"/>
      <c r="J211" s="93"/>
      <c r="K211" s="93"/>
      <c r="L211" s="93"/>
      <c r="M211" s="93"/>
    </row>
    <row r="212" spans="1:7" ht="12.75">
      <c r="A212" s="50" t="s">
        <v>62</v>
      </c>
      <c r="B212" s="51" t="s">
        <v>63</v>
      </c>
      <c r="C212" s="52" t="s">
        <v>64</v>
      </c>
      <c r="D212" s="53" t="s">
        <v>65</v>
      </c>
      <c r="E212" s="142" t="s">
        <v>66</v>
      </c>
      <c r="F212" s="54" t="s">
        <v>67</v>
      </c>
      <c r="G212" s="54"/>
    </row>
    <row r="213" spans="1:7" ht="12.75">
      <c r="A213" s="73"/>
      <c r="B213" s="123"/>
      <c r="C213" s="120"/>
      <c r="D213" s="6"/>
      <c r="E213" s="163"/>
      <c r="F213" s="56"/>
      <c r="G213" s="74"/>
    </row>
    <row r="214" spans="1:7" ht="25.5">
      <c r="A214" s="100" t="s">
        <v>68</v>
      </c>
      <c r="B214" s="123" t="s">
        <v>42</v>
      </c>
      <c r="C214" s="190">
        <v>630</v>
      </c>
      <c r="D214" s="104" t="s">
        <v>43</v>
      </c>
      <c r="E214" s="163"/>
      <c r="F214" s="56">
        <f>C214*E214</f>
        <v>0</v>
      </c>
      <c r="G214" s="74"/>
    </row>
    <row r="215" spans="1:7" ht="12.75">
      <c r="A215" s="73"/>
      <c r="B215" s="123"/>
      <c r="C215" s="120"/>
      <c r="D215" s="6"/>
      <c r="E215" s="163"/>
      <c r="F215" s="56"/>
      <c r="G215" s="74"/>
    </row>
    <row r="216" spans="1:7" ht="25.5">
      <c r="A216" s="100" t="s">
        <v>69</v>
      </c>
      <c r="B216" s="103" t="s">
        <v>123</v>
      </c>
      <c r="C216" s="190">
        <v>630</v>
      </c>
      <c r="D216" s="6" t="s">
        <v>61</v>
      </c>
      <c r="E216" s="163"/>
      <c r="F216" s="56">
        <f>C216*E216</f>
        <v>0</v>
      </c>
      <c r="G216" s="74"/>
    </row>
    <row r="217" spans="1:7" ht="12.75">
      <c r="A217" s="73"/>
      <c r="B217" s="124"/>
      <c r="C217" s="191"/>
      <c r="D217" s="101"/>
      <c r="E217" s="163"/>
      <c r="F217" s="99"/>
      <c r="G217" s="74"/>
    </row>
    <row r="218" spans="1:7" ht="30" customHeight="1">
      <c r="A218" s="100" t="s">
        <v>70</v>
      </c>
      <c r="B218" s="103" t="s">
        <v>124</v>
      </c>
      <c r="C218" s="190">
        <v>630</v>
      </c>
      <c r="D218" s="6" t="s">
        <v>61</v>
      </c>
      <c r="E218" s="163"/>
      <c r="F218" s="56">
        <f>C218*E218</f>
        <v>0</v>
      </c>
      <c r="G218" s="74"/>
    </row>
    <row r="219" spans="1:13" ht="12.75">
      <c r="A219" s="73"/>
      <c r="B219" s="128"/>
      <c r="C219" s="192"/>
      <c r="D219" s="102"/>
      <c r="E219" s="165"/>
      <c r="F219" s="56"/>
      <c r="G219" s="88"/>
      <c r="M219" s="196"/>
    </row>
    <row r="220" spans="1:7" ht="30" customHeight="1">
      <c r="A220" s="100" t="s">
        <v>71</v>
      </c>
      <c r="B220" s="237" t="s">
        <v>153</v>
      </c>
      <c r="C220" s="190">
        <v>22</v>
      </c>
      <c r="D220" s="6" t="s">
        <v>61</v>
      </c>
      <c r="E220" s="163"/>
      <c r="F220" s="56">
        <f>C220*E220</f>
        <v>0</v>
      </c>
      <c r="G220" s="74"/>
    </row>
    <row r="221" spans="1:13" ht="12.75">
      <c r="A221" s="73"/>
      <c r="B221" s="128"/>
      <c r="C221" s="192"/>
      <c r="D221" s="102"/>
      <c r="E221" s="165"/>
      <c r="F221" s="56"/>
      <c r="G221" s="88"/>
      <c r="M221" s="196"/>
    </row>
    <row r="222" spans="1:7" ht="25.5">
      <c r="A222" s="100" t="s">
        <v>72</v>
      </c>
      <c r="B222" s="239" t="s">
        <v>171</v>
      </c>
      <c r="C222" s="190">
        <v>2</v>
      </c>
      <c r="D222" s="6" t="s">
        <v>60</v>
      </c>
      <c r="E222" s="163"/>
      <c r="F222" s="56">
        <f>C222*E222</f>
        <v>0</v>
      </c>
      <c r="G222" s="74"/>
    </row>
    <row r="223" spans="1:13" ht="12.75">
      <c r="A223" s="73"/>
      <c r="B223" s="128"/>
      <c r="C223" s="192"/>
      <c r="D223" s="102"/>
      <c r="E223" s="165"/>
      <c r="F223" s="56"/>
      <c r="G223" s="88"/>
      <c r="M223" s="196"/>
    </row>
    <row r="224" spans="1:13" ht="12.75">
      <c r="A224" s="100" t="s">
        <v>93</v>
      </c>
      <c r="B224" s="123" t="s">
        <v>15</v>
      </c>
      <c r="C224" s="115">
        <v>108</v>
      </c>
      <c r="D224" s="6" t="s">
        <v>48</v>
      </c>
      <c r="F224" s="56">
        <f>C224*E224</f>
        <v>0</v>
      </c>
      <c r="G224" s="88"/>
      <c r="M224" s="196"/>
    </row>
    <row r="225" spans="1:7" ht="12.75">
      <c r="A225" s="73"/>
      <c r="B225" s="125"/>
      <c r="C225" s="120"/>
      <c r="D225" s="87"/>
      <c r="E225" s="120"/>
      <c r="F225" s="88"/>
      <c r="G225" s="88"/>
    </row>
    <row r="226" spans="1:7" ht="63.75">
      <c r="A226" s="100" t="s">
        <v>116</v>
      </c>
      <c r="B226" s="125" t="s">
        <v>10</v>
      </c>
      <c r="C226" s="120">
        <v>16</v>
      </c>
      <c r="D226" s="89" t="s">
        <v>55</v>
      </c>
      <c r="E226" s="120"/>
      <c r="F226" s="56">
        <f>C226*E226</f>
        <v>0</v>
      </c>
      <c r="G226" s="88"/>
    </row>
    <row r="227" spans="1:7" ht="12.75">
      <c r="A227" s="73"/>
      <c r="B227" s="125"/>
      <c r="C227" s="120"/>
      <c r="D227" s="87"/>
      <c r="E227" s="120"/>
      <c r="F227" s="88"/>
      <c r="G227" s="88"/>
    </row>
    <row r="228" spans="1:7" ht="38.25">
      <c r="A228" s="100" t="s">
        <v>117</v>
      </c>
      <c r="B228" s="125" t="s">
        <v>11</v>
      </c>
      <c r="C228" s="193">
        <v>314</v>
      </c>
      <c r="D228" s="89" t="s">
        <v>48</v>
      </c>
      <c r="E228" s="120"/>
      <c r="F228" s="56">
        <f>C228*E228</f>
        <v>0</v>
      </c>
      <c r="G228" s="88"/>
    </row>
    <row r="229" spans="1:7" ht="12.75">
      <c r="A229" s="73"/>
      <c r="B229" s="125"/>
      <c r="C229" s="120"/>
      <c r="D229" s="89"/>
      <c r="E229" s="120"/>
      <c r="F229" s="88"/>
      <c r="G229" s="88"/>
    </row>
    <row r="230" spans="1:7" ht="38.25">
      <c r="A230" s="100" t="s">
        <v>14</v>
      </c>
      <c r="B230" s="166" t="s">
        <v>125</v>
      </c>
      <c r="C230" s="120">
        <v>1</v>
      </c>
      <c r="D230" s="89" t="s">
        <v>55</v>
      </c>
      <c r="E230" s="120"/>
      <c r="F230" s="56">
        <f>C230*E230</f>
        <v>0</v>
      </c>
      <c r="G230" s="88"/>
    </row>
    <row r="231" spans="1:7" ht="12.75">
      <c r="A231" s="73"/>
      <c r="B231" s="125"/>
      <c r="C231" s="120"/>
      <c r="D231" s="89"/>
      <c r="E231" s="120"/>
      <c r="F231" s="88"/>
      <c r="G231" s="88"/>
    </row>
    <row r="232" spans="1:7" ht="12.75">
      <c r="A232" s="100" t="s">
        <v>16</v>
      </c>
      <c r="B232" s="125" t="s">
        <v>12</v>
      </c>
      <c r="C232" s="120">
        <v>257</v>
      </c>
      <c r="D232" s="89" t="s">
        <v>48</v>
      </c>
      <c r="E232" s="120"/>
      <c r="F232" s="56">
        <f>C232*E232</f>
        <v>0</v>
      </c>
      <c r="G232" s="88"/>
    </row>
    <row r="233" spans="1:7" ht="12.75">
      <c r="A233" s="73"/>
      <c r="B233" s="125"/>
      <c r="C233" s="120"/>
      <c r="D233" s="240"/>
      <c r="E233" s="120"/>
      <c r="F233" s="88"/>
      <c r="G233" s="88"/>
    </row>
    <row r="234" spans="1:6" ht="12.75">
      <c r="A234" s="100" t="s">
        <v>40</v>
      </c>
      <c r="B234" s="121" t="s">
        <v>13</v>
      </c>
      <c r="C234" s="115">
        <v>8</v>
      </c>
      <c r="D234" s="6" t="s">
        <v>47</v>
      </c>
      <c r="F234" s="56">
        <f>C234*E234</f>
        <v>0</v>
      </c>
    </row>
    <row r="235" spans="1:4" ht="12.75">
      <c r="A235" s="73"/>
      <c r="B235" s="121"/>
      <c r="C235" s="115"/>
      <c r="D235" s="7"/>
    </row>
    <row r="236" spans="1:6" ht="12.75">
      <c r="A236" s="100" t="s">
        <v>41</v>
      </c>
      <c r="B236" s="167" t="s">
        <v>126</v>
      </c>
      <c r="C236" s="115">
        <v>1</v>
      </c>
      <c r="D236" s="6" t="s">
        <v>55</v>
      </c>
      <c r="F236" s="56">
        <f>C236*E236</f>
        <v>0</v>
      </c>
    </row>
    <row r="237" spans="1:4" ht="12.75">
      <c r="A237" s="73"/>
      <c r="B237" s="121"/>
      <c r="C237" s="115"/>
      <c r="D237" s="7"/>
    </row>
    <row r="238" spans="1:6" ht="12.75">
      <c r="A238" s="100" t="s">
        <v>155</v>
      </c>
      <c r="B238" s="121" t="s">
        <v>21</v>
      </c>
      <c r="C238" s="115">
        <v>1</v>
      </c>
      <c r="D238" s="6" t="s">
        <v>55</v>
      </c>
      <c r="F238" s="56">
        <f>C238*E238</f>
        <v>0</v>
      </c>
    </row>
    <row r="239" spans="1:6" ht="12.75">
      <c r="A239" s="73"/>
      <c r="B239" s="121"/>
      <c r="C239" s="115"/>
      <c r="D239" s="6"/>
      <c r="F239" s="56"/>
    </row>
    <row r="240" spans="1:6" ht="12.75">
      <c r="A240" s="100" t="s">
        <v>156</v>
      </c>
      <c r="B240" s="5" t="s">
        <v>181</v>
      </c>
      <c r="C240" s="115">
        <v>1</v>
      </c>
      <c r="D240" s="6" t="s">
        <v>55</v>
      </c>
      <c r="E240" s="130">
        <f>PRODUCT(SUM(F213:F239),0.1)</f>
        <v>0</v>
      </c>
      <c r="F240" s="56">
        <f>C240*E240</f>
        <v>0</v>
      </c>
    </row>
    <row r="241" spans="1:7" ht="13.5" thickBot="1">
      <c r="A241" s="75"/>
      <c r="B241" s="129"/>
      <c r="C241" s="127"/>
      <c r="D241" s="76"/>
      <c r="E241" s="127"/>
      <c r="F241" s="77"/>
      <c r="G241" s="77"/>
    </row>
    <row r="242" spans="1:7" ht="12.75">
      <c r="A242" s="78"/>
      <c r="B242" s="79" t="s">
        <v>59</v>
      </c>
      <c r="C242" s="111"/>
      <c r="D242" s="80"/>
      <c r="E242" s="164"/>
      <c r="F242" s="168">
        <f>SUM(F213:F241)</f>
        <v>0</v>
      </c>
      <c r="G242" s="168">
        <f>F242</f>
        <v>0</v>
      </c>
    </row>
    <row r="253" ht="12.75">
      <c r="I253" s="90"/>
    </row>
    <row r="254" ht="12.75">
      <c r="I254" s="90"/>
    </row>
    <row r="256" ht="12.75">
      <c r="L256" s="196"/>
    </row>
    <row r="260" ht="12.75">
      <c r="K260" s="196"/>
    </row>
    <row r="262" spans="1:6" ht="12.75">
      <c r="A262" s="62"/>
      <c r="B262" s="63"/>
      <c r="C262" s="8"/>
      <c r="D262" s="9"/>
      <c r="E262" s="117"/>
      <c r="F262" s="8"/>
    </row>
    <row r="263" spans="1:6" ht="12.75">
      <c r="A263" s="62"/>
      <c r="B263" s="63"/>
      <c r="C263" s="8"/>
      <c r="D263" s="9"/>
      <c r="E263" s="117"/>
      <c r="F263" s="8"/>
    </row>
    <row r="316" ht="12.75">
      <c r="J316" s="90"/>
    </row>
    <row r="317" ht="12.75">
      <c r="J317" s="90"/>
    </row>
    <row r="353" spans="1:13" s="90" customFormat="1" ht="12.75">
      <c r="A353" s="4"/>
      <c r="B353" s="5"/>
      <c r="C353" s="6"/>
      <c r="D353" s="3"/>
      <c r="E353" s="130"/>
      <c r="F353" s="6"/>
      <c r="G353" s="8"/>
      <c r="H353" s="93"/>
      <c r="I353" s="93"/>
      <c r="J353" s="93"/>
      <c r="K353" s="93"/>
      <c r="L353" s="93"/>
      <c r="M353" s="93"/>
    </row>
    <row r="354" spans="1:13" s="90" customFormat="1" ht="12.75">
      <c r="A354" s="4"/>
      <c r="B354" s="5"/>
      <c r="C354" s="6"/>
      <c r="D354" s="3"/>
      <c r="E354" s="130"/>
      <c r="F354" s="6"/>
      <c r="G354" s="8"/>
      <c r="H354" s="93"/>
      <c r="I354" s="93"/>
      <c r="J354" s="93"/>
      <c r="K354" s="93"/>
      <c r="L354" s="93"/>
      <c r="M354" s="93"/>
    </row>
    <row r="364" ht="12.75">
      <c r="M364" s="90"/>
    </row>
    <row r="365" ht="12.75">
      <c r="M365" s="90"/>
    </row>
    <row r="390" ht="12.75">
      <c r="L390" s="90"/>
    </row>
    <row r="391" ht="12.75">
      <c r="L391" s="90"/>
    </row>
    <row r="394" ht="12.75">
      <c r="K394" s="90"/>
    </row>
    <row r="395" ht="12.75">
      <c r="K395" s="90"/>
    </row>
  </sheetData>
  <sheetProtection/>
  <printOptions/>
  <pageMargins left="1.02362204724409" right="0.393700787401575" top="1.06299212598425" bottom="1.22047244094488" header="0.590551181102362" footer="0.433070866141732"/>
  <pageSetup horizontalDpi="300" verticalDpi="300" orientation="portrait" paperSize="9" r:id="rId1"/>
  <headerFooter alignWithMargins="0">
    <oddHeader>&amp;L&amp;"Arial,Navadno"&amp;9Načrt kanalizacije, popis del&amp;R&amp;"Arial,Poševno"&amp;9Stran &amp;P od &amp;N</oddHeader>
    <oddFooter>&amp;L&amp;"Arial,Navadno"&amp;9Kanalizacija Branik, PZR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M392"/>
  <sheetViews>
    <sheetView view="pageBreakPreview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6.375" style="4" customWidth="1"/>
    <col min="2" max="2" width="40.625" style="5" customWidth="1"/>
    <col min="3" max="3" width="8.25390625" style="6" customWidth="1"/>
    <col min="4" max="4" width="7.875" style="3" customWidth="1"/>
    <col min="5" max="5" width="10.875" style="130" customWidth="1"/>
    <col min="6" max="6" width="17.00390625" style="6" customWidth="1"/>
    <col min="7" max="7" width="18.125" style="8" bestFit="1" customWidth="1"/>
    <col min="8" max="8" width="9.25390625" style="93" customWidth="1"/>
    <col min="9" max="16384" width="9.25390625" style="93" customWidth="1"/>
  </cols>
  <sheetData>
    <row r="7" spans="4:6" ht="12.75">
      <c r="D7" s="9"/>
      <c r="E7" s="131"/>
      <c r="F7" s="8"/>
    </row>
    <row r="8" spans="4:6" ht="12.75">
      <c r="D8" s="9"/>
      <c r="E8" s="132"/>
      <c r="F8" s="8"/>
    </row>
    <row r="9" spans="4:6" ht="12.75">
      <c r="D9" s="9"/>
      <c r="E9" s="131"/>
      <c r="F9" s="8"/>
    </row>
    <row r="11" spans="2:6" ht="15">
      <c r="B11" s="11"/>
      <c r="C11" s="12"/>
      <c r="D11" s="13"/>
      <c r="E11" s="133"/>
      <c r="F11" s="14"/>
    </row>
    <row r="12" spans="2:6" ht="15.75">
      <c r="B12" s="82" t="s">
        <v>185</v>
      </c>
      <c r="C12" s="12"/>
      <c r="D12" s="13"/>
      <c r="E12" s="133"/>
      <c r="F12" s="14"/>
    </row>
    <row r="13" spans="2:3" ht="15.75">
      <c r="B13" s="82"/>
      <c r="C13" s="81"/>
    </row>
    <row r="14" ht="12.75">
      <c r="B14" s="15"/>
    </row>
    <row r="15" ht="13.5" thickBot="1">
      <c r="B15" s="15"/>
    </row>
    <row r="16" spans="1:7" ht="12.75">
      <c r="A16" s="16" t="s">
        <v>50</v>
      </c>
      <c r="B16" s="17" t="s">
        <v>46</v>
      </c>
      <c r="C16" s="18"/>
      <c r="D16" s="19"/>
      <c r="E16" s="134"/>
      <c r="F16" s="149">
        <f>+F86</f>
        <v>0</v>
      </c>
      <c r="G16" s="150">
        <f aca="true" t="shared" si="0" ref="G16:G22">+F16</f>
        <v>0</v>
      </c>
    </row>
    <row r="17" spans="1:7" ht="12.75">
      <c r="A17" s="20" t="s">
        <v>51</v>
      </c>
      <c r="B17" s="21" t="s">
        <v>49</v>
      </c>
      <c r="C17" s="22"/>
      <c r="D17" s="23"/>
      <c r="E17" s="135"/>
      <c r="F17" s="151">
        <f>+F133</f>
        <v>0</v>
      </c>
      <c r="G17" s="152">
        <f t="shared" si="0"/>
        <v>0</v>
      </c>
    </row>
    <row r="18" spans="1:7" ht="12.75">
      <c r="A18" s="20" t="s">
        <v>52</v>
      </c>
      <c r="B18" s="24" t="s">
        <v>89</v>
      </c>
      <c r="C18" s="25"/>
      <c r="D18" s="26"/>
      <c r="E18" s="136"/>
      <c r="F18" s="151">
        <f>+F200</f>
        <v>0</v>
      </c>
      <c r="G18" s="152">
        <f t="shared" si="0"/>
        <v>0</v>
      </c>
    </row>
    <row r="19" spans="1:7" ht="12.75" customHeight="1" thickBot="1">
      <c r="A19" s="27" t="s">
        <v>53</v>
      </c>
      <c r="B19" s="28" t="s">
        <v>58</v>
      </c>
      <c r="C19" s="29"/>
      <c r="D19" s="30"/>
      <c r="E19" s="137"/>
      <c r="F19" s="153">
        <f>+F239</f>
        <v>0</v>
      </c>
      <c r="G19" s="154">
        <f t="shared" si="0"/>
        <v>0</v>
      </c>
    </row>
    <row r="20" spans="1:8" ht="13.5" thickTop="1">
      <c r="A20" s="31"/>
      <c r="B20" s="32" t="s">
        <v>54</v>
      </c>
      <c r="C20" s="33"/>
      <c r="D20" s="34"/>
      <c r="E20" s="138"/>
      <c r="F20" s="155">
        <f>SUM(F16:F19)</f>
        <v>0</v>
      </c>
      <c r="G20" s="156">
        <f t="shared" si="0"/>
        <v>0</v>
      </c>
      <c r="H20" s="197"/>
    </row>
    <row r="21" spans="1:8" ht="13.5" thickBot="1">
      <c r="A21" s="35"/>
      <c r="B21" s="36" t="s">
        <v>154</v>
      </c>
      <c r="C21" s="37"/>
      <c r="D21" s="38"/>
      <c r="E21" s="139"/>
      <c r="F21" s="157">
        <f>+F20*0.22</f>
        <v>0</v>
      </c>
      <c r="G21" s="158">
        <f t="shared" si="0"/>
        <v>0</v>
      </c>
      <c r="H21" s="174"/>
    </row>
    <row r="22" spans="1:8" ht="14.25" thickBot="1" thickTop="1">
      <c r="A22" s="39"/>
      <c r="B22" s="40" t="s">
        <v>54</v>
      </c>
      <c r="C22" s="41"/>
      <c r="D22" s="42"/>
      <c r="E22" s="140"/>
      <c r="F22" s="159">
        <f>SUM(F20:F21)</f>
        <v>0</v>
      </c>
      <c r="G22" s="160">
        <f t="shared" si="0"/>
        <v>0</v>
      </c>
      <c r="H22" s="197"/>
    </row>
    <row r="23" spans="2:4" ht="12.75">
      <c r="B23" s="43"/>
      <c r="C23" s="44"/>
      <c r="D23" s="45"/>
    </row>
    <row r="24" spans="2:11" ht="12.75">
      <c r="B24" s="43"/>
      <c r="C24" s="44"/>
      <c r="D24" s="45"/>
      <c r="K24" s="194"/>
    </row>
    <row r="25" spans="2:4" ht="12.75">
      <c r="B25" s="43"/>
      <c r="C25" s="44"/>
      <c r="D25" s="45"/>
    </row>
    <row r="26" spans="2:4" ht="12.75">
      <c r="B26" s="43"/>
      <c r="C26" s="44"/>
      <c r="D26" s="45"/>
    </row>
    <row r="27" spans="2:4" ht="12.75">
      <c r="B27" s="43"/>
      <c r="C27" s="44"/>
      <c r="D27" s="45"/>
    </row>
    <row r="28" spans="2:4" ht="12.75">
      <c r="B28" s="43"/>
      <c r="C28" s="44"/>
      <c r="D28" s="45"/>
    </row>
    <row r="29" spans="2:4" ht="12.75">
      <c r="B29" s="43"/>
      <c r="C29" s="44"/>
      <c r="D29" s="45"/>
    </row>
    <row r="30" spans="2:4" ht="12.75">
      <c r="B30" s="43"/>
      <c r="C30" s="44"/>
      <c r="D30" s="45"/>
    </row>
    <row r="31" spans="2:4" ht="12.75">
      <c r="B31" s="43"/>
      <c r="C31" s="44"/>
      <c r="D31" s="45"/>
    </row>
    <row r="32" spans="2:4" ht="12.75">
      <c r="B32" s="43"/>
      <c r="C32" s="44"/>
      <c r="D32" s="45"/>
    </row>
    <row r="33" spans="2:4" ht="12.75">
      <c r="B33" s="43"/>
      <c r="C33" s="44"/>
      <c r="D33" s="45"/>
    </row>
    <row r="34" spans="2:4" ht="12.75">
      <c r="B34" s="43"/>
      <c r="C34" s="44"/>
      <c r="D34" s="45"/>
    </row>
    <row r="35" spans="2:4" ht="12.75">
      <c r="B35" s="43"/>
      <c r="C35" s="44"/>
      <c r="D35" s="45"/>
    </row>
    <row r="36" spans="2:4" ht="12.75">
      <c r="B36" s="43"/>
      <c r="C36" s="44"/>
      <c r="D36" s="45"/>
    </row>
    <row r="37" spans="2:4" ht="12.75">
      <c r="B37" s="43"/>
      <c r="C37" s="44"/>
      <c r="D37" s="45"/>
    </row>
    <row r="38" spans="2:4" ht="12.75">
      <c r="B38" s="43"/>
      <c r="C38" s="44"/>
      <c r="D38" s="45"/>
    </row>
    <row r="39" spans="2:4" ht="12.75">
      <c r="B39" s="43"/>
      <c r="C39" s="44"/>
      <c r="D39" s="45"/>
    </row>
    <row r="40" spans="2:4" ht="12.75">
      <c r="B40" s="43"/>
      <c r="C40" s="44"/>
      <c r="D40" s="45"/>
    </row>
    <row r="41" spans="2:4" ht="12.75">
      <c r="B41" s="43"/>
      <c r="C41" s="44"/>
      <c r="D41" s="45"/>
    </row>
    <row r="42" spans="2:4" ht="12.75">
      <c r="B42" s="43"/>
      <c r="C42" s="44"/>
      <c r="D42" s="45"/>
    </row>
    <row r="43" spans="2:4" ht="12.75">
      <c r="B43" s="43"/>
      <c r="C43" s="44"/>
      <c r="D43" s="45"/>
    </row>
    <row r="44" spans="2:4" ht="12.75">
      <c r="B44" s="43"/>
      <c r="C44" s="44"/>
      <c r="D44" s="45"/>
    </row>
    <row r="45" spans="2:4" ht="12.75">
      <c r="B45" s="43"/>
      <c r="C45" s="44"/>
      <c r="D45" s="45"/>
    </row>
    <row r="46" spans="2:4" ht="12.75">
      <c r="B46" s="43"/>
      <c r="C46" s="44"/>
      <c r="D46" s="45"/>
    </row>
    <row r="47" spans="2:4" ht="12.75">
      <c r="B47" s="43"/>
      <c r="C47" s="44"/>
      <c r="D47" s="45"/>
    </row>
    <row r="48" spans="2:4" ht="12.75">
      <c r="B48" s="43"/>
      <c r="C48" s="44"/>
      <c r="D48" s="45"/>
    </row>
    <row r="49" spans="2:4" ht="12.75">
      <c r="B49" s="43"/>
      <c r="C49" s="44"/>
      <c r="D49" s="45"/>
    </row>
    <row r="50" spans="2:4" ht="12.75">
      <c r="B50" s="43"/>
      <c r="C50" s="44"/>
      <c r="D50" s="45"/>
    </row>
    <row r="51" spans="2:4" ht="12.75">
      <c r="B51" s="43"/>
      <c r="C51" s="44"/>
      <c r="D51" s="45"/>
    </row>
    <row r="52" spans="2:4" ht="12.75">
      <c r="B52" s="43"/>
      <c r="C52" s="44"/>
      <c r="D52" s="45"/>
    </row>
    <row r="53" spans="2:4" ht="12.75">
      <c r="B53" s="43"/>
      <c r="C53" s="44"/>
      <c r="D53" s="45"/>
    </row>
    <row r="54" spans="1:7" ht="12.75">
      <c r="A54" s="46" t="s">
        <v>50</v>
      </c>
      <c r="B54" s="47" t="s">
        <v>46</v>
      </c>
      <c r="C54" s="106"/>
      <c r="D54" s="48"/>
      <c r="E54" s="141"/>
      <c r="F54" s="49"/>
      <c r="G54" s="49"/>
    </row>
    <row r="55" ht="13.5" thickBot="1">
      <c r="C55" s="91"/>
    </row>
    <row r="56" spans="1:7" ht="12.75">
      <c r="A56" s="50" t="s">
        <v>62</v>
      </c>
      <c r="B56" s="51" t="s">
        <v>63</v>
      </c>
      <c r="C56" s="52" t="s">
        <v>64</v>
      </c>
      <c r="D56" s="53" t="s">
        <v>65</v>
      </c>
      <c r="E56" s="142" t="s">
        <v>66</v>
      </c>
      <c r="F56" s="54" t="s">
        <v>67</v>
      </c>
      <c r="G56" s="54"/>
    </row>
    <row r="57" ht="12.75">
      <c r="C57" s="115"/>
    </row>
    <row r="58" spans="1:6" ht="12.75">
      <c r="A58" s="4" t="s">
        <v>94</v>
      </c>
      <c r="B58" s="112" t="s">
        <v>2</v>
      </c>
      <c r="C58" s="115">
        <v>318</v>
      </c>
      <c r="D58" s="55" t="s">
        <v>48</v>
      </c>
      <c r="E58" s="143"/>
      <c r="F58" s="56">
        <f>C58*E58</f>
        <v>0</v>
      </c>
    </row>
    <row r="59" spans="2:6" ht="12.75">
      <c r="B59" s="112"/>
      <c r="C59" s="115"/>
      <c r="D59" s="55"/>
      <c r="E59" s="143"/>
      <c r="F59" s="56"/>
    </row>
    <row r="60" spans="1:6" ht="12.75">
      <c r="A60" s="4" t="s">
        <v>95</v>
      </c>
      <c r="B60" s="112" t="s">
        <v>3</v>
      </c>
      <c r="C60" s="115">
        <v>100</v>
      </c>
      <c r="D60" s="55" t="s">
        <v>48</v>
      </c>
      <c r="E60" s="143"/>
      <c r="F60" s="56">
        <f>C60*E60</f>
        <v>0</v>
      </c>
    </row>
    <row r="61" spans="3:4" ht="12.75">
      <c r="C61" s="115"/>
      <c r="D61" s="6"/>
    </row>
    <row r="62" spans="1:6" ht="25.5">
      <c r="A62" s="4" t="s">
        <v>96</v>
      </c>
      <c r="B62" s="5" t="s">
        <v>7</v>
      </c>
      <c r="C62" s="115">
        <v>15</v>
      </c>
      <c r="D62" s="6" t="s">
        <v>55</v>
      </c>
      <c r="F62" s="56">
        <f>C62*E62</f>
        <v>0</v>
      </c>
    </row>
    <row r="63" spans="3:6" ht="12.75">
      <c r="C63" s="115"/>
      <c r="D63" s="6"/>
      <c r="F63" s="56"/>
    </row>
    <row r="64" spans="1:6" ht="12.75" customHeight="1">
      <c r="A64" s="4" t="s">
        <v>97</v>
      </c>
      <c r="B64" s="5" t="s">
        <v>9</v>
      </c>
      <c r="C64" s="115">
        <v>39</v>
      </c>
      <c r="D64" s="6" t="s">
        <v>48</v>
      </c>
      <c r="F64" s="56">
        <f>C64*E64</f>
        <v>0</v>
      </c>
    </row>
    <row r="65" spans="3:6" ht="12.75" customHeight="1">
      <c r="C65" s="115"/>
      <c r="D65" s="6"/>
      <c r="F65" s="56"/>
    </row>
    <row r="66" spans="1:6" ht="25.5">
      <c r="A66" s="4" t="s">
        <v>98</v>
      </c>
      <c r="B66" s="5" t="s">
        <v>8</v>
      </c>
      <c r="C66" s="115">
        <v>9</v>
      </c>
      <c r="D66" s="6" t="s">
        <v>48</v>
      </c>
      <c r="F66" s="56">
        <f>C66*E66</f>
        <v>0</v>
      </c>
    </row>
    <row r="67" spans="3:6" ht="12.75" customHeight="1">
      <c r="C67" s="115"/>
      <c r="D67" s="6"/>
      <c r="F67" s="56"/>
    </row>
    <row r="68" spans="1:6" ht="25.5">
      <c r="A68" s="4" t="s">
        <v>99</v>
      </c>
      <c r="B68" s="5" t="s">
        <v>137</v>
      </c>
      <c r="C68" s="115">
        <v>9</v>
      </c>
      <c r="D68" s="6" t="s">
        <v>48</v>
      </c>
      <c r="F68" s="56">
        <f>C68*E68</f>
        <v>0</v>
      </c>
    </row>
    <row r="69" spans="3:6" ht="12.75">
      <c r="C69" s="115"/>
      <c r="D69" s="6"/>
      <c r="F69" s="56"/>
    </row>
    <row r="70" spans="1:6" ht="39" customHeight="1">
      <c r="A70" s="4" t="s">
        <v>100</v>
      </c>
      <c r="B70" s="98" t="s">
        <v>20</v>
      </c>
      <c r="C70" s="115">
        <v>791</v>
      </c>
      <c r="D70" s="6" t="s">
        <v>61</v>
      </c>
      <c r="F70" s="56">
        <f>C70*E70</f>
        <v>0</v>
      </c>
    </row>
    <row r="71" spans="3:6" ht="12.75">
      <c r="C71" s="115"/>
      <c r="D71" s="6"/>
      <c r="F71" s="56"/>
    </row>
    <row r="72" spans="1:6" ht="39" customHeight="1">
      <c r="A72" s="4" t="s">
        <v>142</v>
      </c>
      <c r="B72" s="98" t="s">
        <v>138</v>
      </c>
      <c r="C72" s="115">
        <v>68</v>
      </c>
      <c r="D72" s="6" t="s">
        <v>61</v>
      </c>
      <c r="F72" s="56">
        <f>C72*E72</f>
        <v>0</v>
      </c>
    </row>
    <row r="73" spans="3:6" ht="12.75">
      <c r="C73" s="115"/>
      <c r="D73" s="6"/>
      <c r="F73" s="56"/>
    </row>
    <row r="74" spans="1:6" ht="39" customHeight="1">
      <c r="A74" s="4" t="s">
        <v>143</v>
      </c>
      <c r="B74" s="66" t="s">
        <v>139</v>
      </c>
      <c r="C74" s="115">
        <v>9</v>
      </c>
      <c r="D74" s="6" t="s">
        <v>61</v>
      </c>
      <c r="F74" s="56">
        <f>C74*E74</f>
        <v>0</v>
      </c>
    </row>
    <row r="75" spans="3:6" ht="12.75">
      <c r="C75" s="115"/>
      <c r="D75" s="6"/>
      <c r="F75" s="56"/>
    </row>
    <row r="76" spans="1:6" ht="39" customHeight="1">
      <c r="A76" s="4" t="s">
        <v>144</v>
      </c>
      <c r="B76" s="5" t="s">
        <v>140</v>
      </c>
      <c r="C76" s="115">
        <v>9</v>
      </c>
      <c r="D76" s="6" t="s">
        <v>61</v>
      </c>
      <c r="F76" s="56">
        <f>C76*E76</f>
        <v>0</v>
      </c>
    </row>
    <row r="77" spans="3:6" ht="12.75">
      <c r="C77" s="115"/>
      <c r="D77" s="6"/>
      <c r="F77" s="56"/>
    </row>
    <row r="78" spans="1:6" ht="51">
      <c r="A78" s="4" t="s">
        <v>145</v>
      </c>
      <c r="B78" s="232" t="s">
        <v>141</v>
      </c>
      <c r="C78" s="233">
        <v>9</v>
      </c>
      <c r="D78" s="6" t="s">
        <v>61</v>
      </c>
      <c r="F78" s="56">
        <f>C78*E78</f>
        <v>0</v>
      </c>
    </row>
    <row r="79" spans="3:6" ht="12.75">
      <c r="C79" s="233"/>
      <c r="D79" s="6"/>
      <c r="F79" s="56"/>
    </row>
    <row r="80" spans="1:6" ht="39" customHeight="1">
      <c r="A80" s="4" t="s">
        <v>146</v>
      </c>
      <c r="B80" s="238" t="s">
        <v>159</v>
      </c>
      <c r="C80" s="233">
        <v>2</v>
      </c>
      <c r="D80" s="6" t="s">
        <v>61</v>
      </c>
      <c r="F80" s="56">
        <f>C80*E80</f>
        <v>0</v>
      </c>
    </row>
    <row r="81" spans="3:6" ht="12.75" customHeight="1">
      <c r="C81" s="115"/>
      <c r="D81" s="6"/>
      <c r="F81" s="56"/>
    </row>
    <row r="82" spans="1:6" ht="76.5">
      <c r="A82" s="4" t="s">
        <v>147</v>
      </c>
      <c r="B82" s="5" t="s">
        <v>136</v>
      </c>
      <c r="C82" s="119">
        <v>1</v>
      </c>
      <c r="D82" s="85" t="s">
        <v>55</v>
      </c>
      <c r="F82" s="56">
        <f>C82*E82</f>
        <v>0</v>
      </c>
    </row>
    <row r="83" spans="3:6" ht="12.75">
      <c r="C83" s="115"/>
      <c r="D83" s="6"/>
      <c r="F83" s="56"/>
    </row>
    <row r="84" spans="1:6" ht="12.75" customHeight="1">
      <c r="A84" s="4" t="s">
        <v>148</v>
      </c>
      <c r="B84" s="5" t="s">
        <v>190</v>
      </c>
      <c r="C84" s="115">
        <v>1</v>
      </c>
      <c r="D84" s="6" t="s">
        <v>55</v>
      </c>
      <c r="E84" s="130">
        <f>PRODUCT(SUM(F57:F83),0.1)</f>
        <v>0</v>
      </c>
      <c r="F84" s="56">
        <f>C84*E84</f>
        <v>0</v>
      </c>
    </row>
    <row r="85" spans="3:6" ht="12.75">
      <c r="C85" s="105"/>
      <c r="D85" s="9"/>
      <c r="E85" s="131"/>
      <c r="F85" s="57"/>
    </row>
    <row r="86" spans="1:7" ht="13.5" thickBot="1">
      <c r="A86" s="58"/>
      <c r="B86" s="59" t="s">
        <v>56</v>
      </c>
      <c r="C86" s="107"/>
      <c r="D86" s="61"/>
      <c r="E86" s="145"/>
      <c r="F86" s="148">
        <f>SUM(F57:F85)</f>
        <v>0</v>
      </c>
      <c r="G86" s="148">
        <f>F86</f>
        <v>0</v>
      </c>
    </row>
    <row r="87" spans="1:7" ht="12.75">
      <c r="A87" s="62"/>
      <c r="B87" s="71"/>
      <c r="C87" s="105"/>
      <c r="D87" s="9"/>
      <c r="E87" s="131"/>
      <c r="F87" s="72"/>
      <c r="G87" s="83"/>
    </row>
    <row r="88" spans="1:7" ht="12.75">
      <c r="A88" s="62"/>
      <c r="B88" s="71"/>
      <c r="C88" s="105"/>
      <c r="D88" s="9"/>
      <c r="E88" s="131"/>
      <c r="F88" s="72"/>
      <c r="G88" s="83"/>
    </row>
    <row r="89" spans="1:7" ht="12.75" customHeight="1">
      <c r="A89" s="46" t="s">
        <v>51</v>
      </c>
      <c r="B89" s="47" t="s">
        <v>49</v>
      </c>
      <c r="C89" s="108"/>
      <c r="D89" s="48"/>
      <c r="E89" s="141"/>
      <c r="F89" s="49"/>
      <c r="G89" s="49"/>
    </row>
    <row r="90" spans="1:6" ht="13.5" thickBot="1">
      <c r="A90" s="58"/>
      <c r="B90" s="64"/>
      <c r="C90" s="107"/>
      <c r="D90" s="61"/>
      <c r="E90" s="145"/>
      <c r="F90" s="60"/>
    </row>
    <row r="91" spans="1:7" ht="12.75">
      <c r="A91" s="50" t="s">
        <v>62</v>
      </c>
      <c r="B91" s="51" t="s">
        <v>63</v>
      </c>
      <c r="C91" s="52" t="s">
        <v>64</v>
      </c>
      <c r="D91" s="53" t="s">
        <v>65</v>
      </c>
      <c r="E91" s="142" t="s">
        <v>66</v>
      </c>
      <c r="F91" s="54" t="s">
        <v>67</v>
      </c>
      <c r="G91" s="54"/>
    </row>
    <row r="92" spans="2:9" ht="12.75">
      <c r="B92" s="65"/>
      <c r="C92" s="115"/>
      <c r="I92" s="2"/>
    </row>
    <row r="93" spans="1:6" ht="38.25" customHeight="1">
      <c r="A93" s="4" t="s">
        <v>77</v>
      </c>
      <c r="B93" s="66" t="s">
        <v>1</v>
      </c>
      <c r="C93" s="115">
        <v>5</v>
      </c>
      <c r="D93" s="6" t="s">
        <v>60</v>
      </c>
      <c r="F93" s="56">
        <f>C93*E93</f>
        <v>0</v>
      </c>
    </row>
    <row r="94" spans="3:6" ht="12.75">
      <c r="C94" s="115"/>
      <c r="D94" s="6"/>
      <c r="F94" s="56"/>
    </row>
    <row r="95" spans="1:6" ht="38.25">
      <c r="A95" s="4" t="s">
        <v>78</v>
      </c>
      <c r="B95" s="5" t="s">
        <v>34</v>
      </c>
      <c r="C95" s="115">
        <v>92</v>
      </c>
      <c r="D95" s="6" t="s">
        <v>60</v>
      </c>
      <c r="F95" s="56">
        <f>C95*E95</f>
        <v>0</v>
      </c>
    </row>
    <row r="96" spans="3:6" ht="12.75">
      <c r="C96" s="115"/>
      <c r="D96" s="6"/>
      <c r="F96" s="56"/>
    </row>
    <row r="97" spans="1:6" ht="38.25">
      <c r="A97" s="4" t="s">
        <v>79</v>
      </c>
      <c r="B97" s="67" t="s">
        <v>33</v>
      </c>
      <c r="C97" s="115">
        <v>599</v>
      </c>
      <c r="D97" s="6" t="s">
        <v>60</v>
      </c>
      <c r="F97" s="56">
        <f>C97*E97</f>
        <v>0</v>
      </c>
    </row>
    <row r="98" spans="2:6" ht="12.75">
      <c r="B98" s="113"/>
      <c r="C98" s="116"/>
      <c r="D98" s="6"/>
      <c r="F98" s="56"/>
    </row>
    <row r="99" spans="1:6" ht="38.25">
      <c r="A99" s="4" t="s">
        <v>80</v>
      </c>
      <c r="B99" s="114" t="s">
        <v>31</v>
      </c>
      <c r="C99" s="115">
        <v>93</v>
      </c>
      <c r="D99" s="6" t="s">
        <v>60</v>
      </c>
      <c r="E99" s="147"/>
      <c r="F99" s="56">
        <f>C99*E99</f>
        <v>0</v>
      </c>
    </row>
    <row r="100" spans="2:6" ht="12.75">
      <c r="B100" s="114"/>
      <c r="C100" s="115"/>
      <c r="D100" s="6"/>
      <c r="E100" s="147"/>
      <c r="F100" s="56"/>
    </row>
    <row r="101" spans="1:6" ht="38.25">
      <c r="A101" s="4" t="s">
        <v>81</v>
      </c>
      <c r="B101" s="114" t="s">
        <v>30</v>
      </c>
      <c r="C101" s="115">
        <v>172</v>
      </c>
      <c r="D101" s="6" t="s">
        <v>60</v>
      </c>
      <c r="E101" s="147"/>
      <c r="F101" s="56">
        <f>C101*E101</f>
        <v>0</v>
      </c>
    </row>
    <row r="102" spans="2:6" ht="12.75">
      <c r="B102" s="114"/>
      <c r="C102" s="115"/>
      <c r="D102" s="6"/>
      <c r="E102" s="147"/>
      <c r="F102" s="56"/>
    </row>
    <row r="103" spans="1:6" ht="38.25" customHeight="1">
      <c r="A103" s="4" t="s">
        <v>82</v>
      </c>
      <c r="B103" s="5" t="s">
        <v>199</v>
      </c>
      <c r="C103" s="115">
        <v>22</v>
      </c>
      <c r="D103" s="6" t="s">
        <v>60</v>
      </c>
      <c r="F103" s="56">
        <f>C103*E103</f>
        <v>0</v>
      </c>
    </row>
    <row r="104" spans="2:6" ht="12.75">
      <c r="B104" s="113"/>
      <c r="C104" s="116"/>
      <c r="D104" s="6"/>
      <c r="F104" s="56"/>
    </row>
    <row r="105" spans="1:6" ht="38.25" customHeight="1">
      <c r="A105" s="4" t="s">
        <v>83</v>
      </c>
      <c r="B105" s="5" t="s">
        <v>25</v>
      </c>
      <c r="C105" s="115">
        <v>39</v>
      </c>
      <c r="D105" s="6" t="s">
        <v>60</v>
      </c>
      <c r="F105" s="56">
        <f>C105*E105</f>
        <v>0</v>
      </c>
    </row>
    <row r="106" spans="3:6" ht="12.75" customHeight="1">
      <c r="C106" s="115"/>
      <c r="D106" s="115"/>
      <c r="F106" s="56"/>
    </row>
    <row r="107" spans="1:6" ht="38.25" customHeight="1">
      <c r="A107" s="4" t="s">
        <v>84</v>
      </c>
      <c r="B107" s="5" t="s">
        <v>0</v>
      </c>
      <c r="C107" s="115">
        <v>48</v>
      </c>
      <c r="D107" s="6" t="s">
        <v>60</v>
      </c>
      <c r="F107" s="56">
        <f>C107*E107</f>
        <v>0</v>
      </c>
    </row>
    <row r="108" ht="12.75">
      <c r="C108" s="115"/>
    </row>
    <row r="109" spans="1:6" ht="25.5">
      <c r="A109" s="4" t="s">
        <v>85</v>
      </c>
      <c r="B109" s="66" t="s">
        <v>28</v>
      </c>
      <c r="C109" s="117">
        <v>311</v>
      </c>
      <c r="D109" s="6" t="s">
        <v>61</v>
      </c>
      <c r="E109" s="131"/>
      <c r="F109" s="56">
        <f>C109*E109</f>
        <v>0</v>
      </c>
    </row>
    <row r="110" spans="2:6" ht="12.75">
      <c r="B110" s="66"/>
      <c r="C110" s="117"/>
      <c r="D110" s="6"/>
      <c r="E110" s="131"/>
      <c r="F110" s="56"/>
    </row>
    <row r="111" spans="1:6" ht="25.5">
      <c r="A111" s="4" t="s">
        <v>86</v>
      </c>
      <c r="B111" s="66" t="s">
        <v>122</v>
      </c>
      <c r="C111" s="117">
        <v>105</v>
      </c>
      <c r="D111" s="6" t="s">
        <v>61</v>
      </c>
      <c r="E111" s="131"/>
      <c r="F111" s="56">
        <f>C111*E111</f>
        <v>0</v>
      </c>
    </row>
    <row r="112" ht="12.75">
      <c r="C112" s="115"/>
    </row>
    <row r="113" spans="1:6" ht="51">
      <c r="A113" s="4" t="s">
        <v>87</v>
      </c>
      <c r="B113" s="66" t="s">
        <v>29</v>
      </c>
      <c r="C113" s="117">
        <v>220</v>
      </c>
      <c r="D113" s="6" t="s">
        <v>60</v>
      </c>
      <c r="E113" s="131"/>
      <c r="F113" s="56">
        <f>C113*E113</f>
        <v>0</v>
      </c>
    </row>
    <row r="114" spans="2:6" ht="12.75">
      <c r="B114" s="66"/>
      <c r="C114" s="117"/>
      <c r="D114" s="6"/>
      <c r="E114" s="131"/>
      <c r="F114" s="56"/>
    </row>
    <row r="115" spans="1:6" ht="51">
      <c r="A115" s="4" t="s">
        <v>88</v>
      </c>
      <c r="B115" s="66" t="s">
        <v>6</v>
      </c>
      <c r="C115" s="117">
        <v>63</v>
      </c>
      <c r="D115" s="6" t="s">
        <v>60</v>
      </c>
      <c r="E115" s="131"/>
      <c r="F115" s="56">
        <f>C115*E115</f>
        <v>0</v>
      </c>
    </row>
    <row r="116" spans="2:6" ht="12.75">
      <c r="B116" s="66"/>
      <c r="C116" s="117"/>
      <c r="D116" s="6"/>
      <c r="E116" s="131"/>
      <c r="F116" s="56"/>
    </row>
    <row r="117" spans="1:6" ht="38.25">
      <c r="A117" s="4" t="s">
        <v>111</v>
      </c>
      <c r="B117" s="63" t="s">
        <v>5</v>
      </c>
      <c r="C117" s="117">
        <v>114</v>
      </c>
      <c r="D117" s="6" t="s">
        <v>60</v>
      </c>
      <c r="E117" s="131"/>
      <c r="F117" s="56">
        <f>C117*E117</f>
        <v>0</v>
      </c>
    </row>
    <row r="118" spans="2:6" ht="12.75">
      <c r="B118" s="63"/>
      <c r="C118" s="118"/>
      <c r="D118" s="96"/>
      <c r="E118" s="131"/>
      <c r="F118" s="97"/>
    </row>
    <row r="119" spans="1:6" ht="38.25">
      <c r="A119" s="4" t="s">
        <v>119</v>
      </c>
      <c r="B119" s="63" t="s">
        <v>4</v>
      </c>
      <c r="C119" s="117">
        <v>141</v>
      </c>
      <c r="D119" s="6" t="s">
        <v>60</v>
      </c>
      <c r="E119" s="131"/>
      <c r="F119" s="56">
        <f>C119*E119</f>
        <v>0</v>
      </c>
    </row>
    <row r="120" spans="2:6" ht="12.75">
      <c r="B120" s="63"/>
      <c r="C120" s="117"/>
      <c r="D120" s="6"/>
      <c r="E120" s="131"/>
      <c r="F120" s="56"/>
    </row>
    <row r="121" spans="1:6" ht="38.25">
      <c r="A121" s="4" t="s">
        <v>120</v>
      </c>
      <c r="B121" s="63" t="s">
        <v>44</v>
      </c>
      <c r="C121" s="117">
        <v>149</v>
      </c>
      <c r="D121" s="6" t="s">
        <v>60</v>
      </c>
      <c r="E121" s="131"/>
      <c r="F121" s="56">
        <f>C121*E121</f>
        <v>0</v>
      </c>
    </row>
    <row r="122" spans="2:6" ht="12.75">
      <c r="B122" s="63"/>
      <c r="C122" s="118"/>
      <c r="D122" s="94"/>
      <c r="E122" s="131"/>
      <c r="F122" s="95"/>
    </row>
    <row r="123" spans="1:6" ht="51">
      <c r="A123" s="4" t="s">
        <v>121</v>
      </c>
      <c r="B123" s="63" t="s">
        <v>45</v>
      </c>
      <c r="C123" s="117">
        <v>106</v>
      </c>
      <c r="D123" s="6" t="s">
        <v>60</v>
      </c>
      <c r="E123" s="131"/>
      <c r="F123" s="56">
        <f>C123*E123</f>
        <v>0</v>
      </c>
    </row>
    <row r="124" spans="2:6" ht="12.75">
      <c r="B124" s="63"/>
      <c r="C124" s="117"/>
      <c r="D124" s="6"/>
      <c r="E124" s="131"/>
      <c r="F124" s="56"/>
    </row>
    <row r="125" spans="1:6" ht="38.25">
      <c r="A125" s="4" t="s">
        <v>17</v>
      </c>
      <c r="B125" s="63" t="s">
        <v>27</v>
      </c>
      <c r="C125" s="117">
        <v>257</v>
      </c>
      <c r="D125" s="6" t="s">
        <v>60</v>
      </c>
      <c r="E125" s="131"/>
      <c r="F125" s="56">
        <f>C125*E125</f>
        <v>0</v>
      </c>
    </row>
    <row r="126" spans="2:5" ht="12.75">
      <c r="B126" s="63"/>
      <c r="C126" s="117"/>
      <c r="D126" s="9"/>
      <c r="E126" s="131"/>
    </row>
    <row r="127" spans="1:6" ht="25.5">
      <c r="A127" s="4" t="s">
        <v>18</v>
      </c>
      <c r="B127" s="63" t="s">
        <v>26</v>
      </c>
      <c r="C127" s="117">
        <v>5</v>
      </c>
      <c r="D127" s="6" t="s">
        <v>60</v>
      </c>
      <c r="E127" s="131"/>
      <c r="F127" s="56">
        <f>C127*E127</f>
        <v>0</v>
      </c>
    </row>
    <row r="128" spans="2:6" ht="12.75">
      <c r="B128" s="63"/>
      <c r="C128" s="117"/>
      <c r="D128" s="6"/>
      <c r="E128" s="131"/>
      <c r="F128" s="56"/>
    </row>
    <row r="129" spans="1:6" ht="25.5">
      <c r="A129" s="4" t="s">
        <v>22</v>
      </c>
      <c r="B129" s="84" t="s">
        <v>36</v>
      </c>
      <c r="C129" s="117">
        <v>64</v>
      </c>
      <c r="D129" s="6" t="s">
        <v>61</v>
      </c>
      <c r="E129" s="131"/>
      <c r="F129" s="56">
        <f>C129*E129</f>
        <v>0</v>
      </c>
    </row>
    <row r="130" spans="2:5" ht="12.75">
      <c r="B130" s="63"/>
      <c r="C130" s="117"/>
      <c r="D130" s="9"/>
      <c r="E130" s="131"/>
    </row>
    <row r="131" spans="1:6" ht="12.75">
      <c r="A131" s="4" t="s">
        <v>23</v>
      </c>
      <c r="B131" s="5" t="s">
        <v>182</v>
      </c>
      <c r="C131" s="115">
        <v>1</v>
      </c>
      <c r="D131" s="6" t="s">
        <v>55</v>
      </c>
      <c r="E131" s="130">
        <f>PRODUCT(SUM(F92:F130),0.1)</f>
        <v>0</v>
      </c>
      <c r="F131" s="56">
        <f>C131*E131</f>
        <v>0</v>
      </c>
    </row>
    <row r="132" spans="3:6" ht="12.75">
      <c r="C132" s="91"/>
      <c r="F132" s="56"/>
    </row>
    <row r="133" spans="1:8" ht="13.5" thickBot="1">
      <c r="A133" s="58"/>
      <c r="B133" s="59" t="s">
        <v>57</v>
      </c>
      <c r="C133" s="109"/>
      <c r="D133" s="70"/>
      <c r="E133" s="126"/>
      <c r="F133" s="148">
        <f>SUM(F92:F132)</f>
        <v>0</v>
      </c>
      <c r="G133" s="148">
        <f>F133</f>
        <v>0</v>
      </c>
      <c r="H133" s="90"/>
    </row>
    <row r="134" spans="1:8" ht="12.75">
      <c r="A134" s="62"/>
      <c r="B134" s="71"/>
      <c r="C134" s="110"/>
      <c r="D134" s="90"/>
      <c r="E134" s="117"/>
      <c r="F134" s="72"/>
      <c r="G134" s="72"/>
      <c r="H134" s="90"/>
    </row>
    <row r="135" spans="1:8" ht="12.75">
      <c r="A135" s="62"/>
      <c r="B135" s="71"/>
      <c r="C135" s="110"/>
      <c r="D135" s="90"/>
      <c r="E135" s="117"/>
      <c r="F135" s="72"/>
      <c r="G135" s="72"/>
      <c r="H135" s="90"/>
    </row>
    <row r="136" spans="1:8" ht="12.75">
      <c r="A136" s="46" t="s">
        <v>52</v>
      </c>
      <c r="B136" s="47" t="s">
        <v>89</v>
      </c>
      <c r="C136" s="108"/>
      <c r="D136" s="48"/>
      <c r="E136" s="141"/>
      <c r="F136" s="49"/>
      <c r="G136" s="49"/>
      <c r="H136" s="90"/>
    </row>
    <row r="137" ht="13.5" thickBot="1">
      <c r="C137" s="91"/>
    </row>
    <row r="138" spans="1:7" ht="12.75">
      <c r="A138" s="50" t="s">
        <v>62</v>
      </c>
      <c r="B138" s="51" t="s">
        <v>63</v>
      </c>
      <c r="C138" s="52" t="s">
        <v>64</v>
      </c>
      <c r="D138" s="53" t="s">
        <v>65</v>
      </c>
      <c r="E138" s="142" t="s">
        <v>66</v>
      </c>
      <c r="F138" s="54" t="s">
        <v>67</v>
      </c>
      <c r="G138" s="54"/>
    </row>
    <row r="139" ht="12.75">
      <c r="C139" s="115"/>
    </row>
    <row r="140" spans="1:6" ht="51">
      <c r="A140" s="4" t="s">
        <v>73</v>
      </c>
      <c r="B140" s="5" t="s">
        <v>38</v>
      </c>
      <c r="C140" s="115">
        <v>71</v>
      </c>
      <c r="D140" s="6" t="s">
        <v>48</v>
      </c>
      <c r="F140" s="56">
        <f>C140*E140</f>
        <v>0</v>
      </c>
    </row>
    <row r="141" spans="3:6" ht="12.75">
      <c r="C141" s="115"/>
      <c r="D141" s="6"/>
      <c r="F141" s="56"/>
    </row>
    <row r="142" spans="1:6" ht="51">
      <c r="A142" s="4" t="s">
        <v>74</v>
      </c>
      <c r="B142" s="121" t="s">
        <v>132</v>
      </c>
      <c r="C142" s="115">
        <v>29</v>
      </c>
      <c r="D142" s="6" t="s">
        <v>48</v>
      </c>
      <c r="F142" s="56">
        <f>C142*E142</f>
        <v>0</v>
      </c>
    </row>
    <row r="143" spans="2:6" ht="12.75">
      <c r="B143" s="63"/>
      <c r="C143" s="115"/>
      <c r="D143" s="6"/>
      <c r="F143" s="56"/>
    </row>
    <row r="144" spans="1:6" ht="144">
      <c r="A144" s="4" t="s">
        <v>75</v>
      </c>
      <c r="B144" s="269" t="s">
        <v>279</v>
      </c>
      <c r="C144" s="115">
        <v>68</v>
      </c>
      <c r="D144" s="6" t="s">
        <v>48</v>
      </c>
      <c r="F144" s="56">
        <f>C144*E144</f>
        <v>0</v>
      </c>
    </row>
    <row r="145" spans="2:6" ht="12.75">
      <c r="B145" s="270"/>
      <c r="C145" s="115"/>
      <c r="D145" s="6"/>
      <c r="F145" s="56"/>
    </row>
    <row r="146" spans="1:6" ht="144">
      <c r="A146" s="4" t="s">
        <v>76</v>
      </c>
      <c r="B146" s="269" t="s">
        <v>280</v>
      </c>
      <c r="C146" s="115">
        <v>190</v>
      </c>
      <c r="D146" s="6" t="s">
        <v>48</v>
      </c>
      <c r="F146" s="56">
        <f>C146*E146</f>
        <v>0</v>
      </c>
    </row>
    <row r="147" spans="3:4" ht="12.75">
      <c r="C147" s="115"/>
      <c r="D147" s="6"/>
    </row>
    <row r="148" spans="1:6" ht="38.25">
      <c r="A148" s="4" t="s">
        <v>92</v>
      </c>
      <c r="B148" s="5" t="s">
        <v>37</v>
      </c>
      <c r="C148" s="115">
        <v>57</v>
      </c>
      <c r="D148" s="6" t="s">
        <v>48</v>
      </c>
      <c r="F148" s="56">
        <f>C148*E148</f>
        <v>0</v>
      </c>
    </row>
    <row r="149" spans="3:6" ht="12.75">
      <c r="C149" s="115"/>
      <c r="D149" s="6"/>
      <c r="F149" s="56"/>
    </row>
    <row r="150" spans="1:6" ht="51">
      <c r="A150" s="4" t="s">
        <v>101</v>
      </c>
      <c r="B150" s="122" t="s">
        <v>186</v>
      </c>
      <c r="C150" s="115">
        <v>3</v>
      </c>
      <c r="D150" s="6" t="s">
        <v>48</v>
      </c>
      <c r="F150" s="56">
        <f>C150*E150</f>
        <v>0</v>
      </c>
    </row>
    <row r="151" ht="12.75">
      <c r="C151" s="115"/>
    </row>
    <row r="152" spans="1:6" ht="38.25">
      <c r="A152" s="4" t="s">
        <v>102</v>
      </c>
      <c r="B152" s="5" t="s">
        <v>39</v>
      </c>
      <c r="C152" s="115"/>
      <c r="D152" s="6"/>
      <c r="F152" s="56"/>
    </row>
    <row r="153" spans="3:6" ht="12.75">
      <c r="C153" s="115"/>
      <c r="D153" s="6"/>
      <c r="F153" s="56"/>
    </row>
    <row r="154" spans="2:6" ht="12.75">
      <c r="B154" s="5" t="s">
        <v>91</v>
      </c>
      <c r="C154" s="119">
        <v>8</v>
      </c>
      <c r="D154" s="85" t="s">
        <v>55</v>
      </c>
      <c r="E154" s="161"/>
      <c r="F154" s="56">
        <f>C154*E154</f>
        <v>0</v>
      </c>
    </row>
    <row r="155" spans="3:6" ht="12.75">
      <c r="C155" s="119"/>
      <c r="D155" s="85"/>
      <c r="E155" s="161"/>
      <c r="F155" s="56"/>
    </row>
    <row r="156" spans="1:12" ht="72">
      <c r="A156" s="169" t="s">
        <v>103</v>
      </c>
      <c r="B156" s="264" t="s">
        <v>274</v>
      </c>
      <c r="C156" s="175">
        <v>5</v>
      </c>
      <c r="D156" s="85" t="s">
        <v>55</v>
      </c>
      <c r="E156" s="176"/>
      <c r="F156" s="56">
        <f>C156*E156</f>
        <v>0</v>
      </c>
      <c r="G156" s="188"/>
      <c r="H156" s="195"/>
      <c r="I156" s="195"/>
      <c r="J156" s="195"/>
      <c r="K156" s="195"/>
      <c r="L156" s="195"/>
    </row>
    <row r="157" spans="2:6" ht="12.75">
      <c r="B157" s="63"/>
      <c r="C157" s="119"/>
      <c r="D157" s="85"/>
      <c r="E157" s="161"/>
      <c r="F157" s="56"/>
    </row>
    <row r="158" spans="1:12" ht="72">
      <c r="A158" s="169" t="s">
        <v>104</v>
      </c>
      <c r="B158" s="264" t="s">
        <v>277</v>
      </c>
      <c r="C158" s="175">
        <v>3</v>
      </c>
      <c r="D158" s="85" t="s">
        <v>55</v>
      </c>
      <c r="E158" s="176"/>
      <c r="F158" s="56">
        <f>C158*E158</f>
        <v>0</v>
      </c>
      <c r="G158" s="188"/>
      <c r="H158" s="195"/>
      <c r="I158" s="195"/>
      <c r="J158" s="195"/>
      <c r="K158" s="195"/>
      <c r="L158" s="195"/>
    </row>
    <row r="159" spans="2:12" ht="12.75">
      <c r="B159" s="264"/>
      <c r="C159" s="175"/>
      <c r="D159" s="85"/>
      <c r="E159" s="176"/>
      <c r="F159" s="56"/>
      <c r="G159" s="188"/>
      <c r="H159" s="195"/>
      <c r="I159" s="195"/>
      <c r="J159" s="195"/>
      <c r="K159" s="195"/>
      <c r="L159" s="195"/>
    </row>
    <row r="160" spans="1:12" ht="60">
      <c r="A160" s="169" t="s">
        <v>105</v>
      </c>
      <c r="B160" s="264" t="s">
        <v>278</v>
      </c>
      <c r="C160" s="175">
        <v>3</v>
      </c>
      <c r="D160" s="85" t="s">
        <v>55</v>
      </c>
      <c r="E160" s="176"/>
      <c r="F160" s="56">
        <f>C160*E160</f>
        <v>0</v>
      </c>
      <c r="G160" s="188"/>
      <c r="H160" s="195"/>
      <c r="I160" s="195"/>
      <c r="J160" s="195"/>
      <c r="K160" s="195"/>
      <c r="L160" s="195"/>
    </row>
    <row r="161" spans="2:6" ht="12.75">
      <c r="B161" s="265"/>
      <c r="C161" s="119"/>
      <c r="D161" s="85"/>
      <c r="E161" s="161"/>
      <c r="F161" s="56"/>
    </row>
    <row r="162" spans="1:12" ht="72">
      <c r="A162" s="169" t="s">
        <v>106</v>
      </c>
      <c r="B162" s="265" t="s">
        <v>285</v>
      </c>
      <c r="C162" s="175">
        <v>1</v>
      </c>
      <c r="D162" s="85" t="s">
        <v>55</v>
      </c>
      <c r="E162" s="176"/>
      <c r="F162" s="172">
        <f>C162*E162</f>
        <v>0</v>
      </c>
      <c r="G162" s="188"/>
      <c r="H162" s="195"/>
      <c r="I162" s="195"/>
      <c r="J162" s="195"/>
      <c r="K162" s="195"/>
      <c r="L162" s="195"/>
    </row>
    <row r="163" spans="2:6" ht="12.75">
      <c r="B163" s="266"/>
      <c r="C163" s="119"/>
      <c r="D163" s="85"/>
      <c r="E163" s="161"/>
      <c r="F163" s="56"/>
    </row>
    <row r="164" spans="1:12" ht="72">
      <c r="A164" s="169" t="s">
        <v>107</v>
      </c>
      <c r="B164" s="265" t="s">
        <v>286</v>
      </c>
      <c r="C164" s="175">
        <v>1</v>
      </c>
      <c r="D164" s="85" t="s">
        <v>55</v>
      </c>
      <c r="E164" s="176"/>
      <c r="F164" s="172">
        <f>C164*E164</f>
        <v>0</v>
      </c>
      <c r="G164" s="188"/>
      <c r="H164" s="195"/>
      <c r="I164" s="195"/>
      <c r="J164" s="195"/>
      <c r="K164" s="195"/>
      <c r="L164" s="195"/>
    </row>
    <row r="165" spans="2:6" ht="12.75">
      <c r="B165" s="266"/>
      <c r="C165" s="119"/>
      <c r="D165" s="85"/>
      <c r="E165" s="161"/>
      <c r="F165" s="56"/>
    </row>
    <row r="166" spans="1:12" ht="72">
      <c r="A166" s="169" t="s">
        <v>108</v>
      </c>
      <c r="B166" s="265" t="s">
        <v>284</v>
      </c>
      <c r="C166" s="175">
        <v>1</v>
      </c>
      <c r="D166" s="85" t="s">
        <v>55</v>
      </c>
      <c r="E166" s="176"/>
      <c r="F166" s="172">
        <f>C166*E166</f>
        <v>0</v>
      </c>
      <c r="G166" s="188"/>
      <c r="H166" s="195"/>
      <c r="I166" s="195"/>
      <c r="J166" s="195"/>
      <c r="K166" s="195"/>
      <c r="L166" s="195"/>
    </row>
    <row r="167" spans="2:6" ht="12.75">
      <c r="B167" s="266"/>
      <c r="C167" s="119"/>
      <c r="D167" s="85"/>
      <c r="E167" s="161"/>
      <c r="F167" s="56"/>
    </row>
    <row r="168" spans="1:12" ht="72">
      <c r="A168" s="169" t="s">
        <v>109</v>
      </c>
      <c r="B168" s="265" t="s">
        <v>283</v>
      </c>
      <c r="C168" s="175">
        <v>1</v>
      </c>
      <c r="D168" s="85" t="s">
        <v>55</v>
      </c>
      <c r="E168" s="176"/>
      <c r="F168" s="172">
        <f>C168*E168</f>
        <v>0</v>
      </c>
      <c r="G168" s="188"/>
      <c r="H168" s="195"/>
      <c r="I168" s="195"/>
      <c r="J168" s="195"/>
      <c r="K168" s="195"/>
      <c r="L168" s="195"/>
    </row>
    <row r="169" spans="2:12" ht="12.75">
      <c r="B169" s="265"/>
      <c r="C169" s="179"/>
      <c r="D169" s="171"/>
      <c r="E169" s="189"/>
      <c r="F169" s="172"/>
      <c r="G169" s="173"/>
      <c r="H169" s="184"/>
      <c r="I169" s="184"/>
      <c r="J169" s="184"/>
      <c r="K169" s="184"/>
      <c r="L169" s="184"/>
    </row>
    <row r="170" spans="1:12" ht="96">
      <c r="A170" s="169" t="s">
        <v>110</v>
      </c>
      <c r="B170" s="265" t="s">
        <v>287</v>
      </c>
      <c r="C170" s="175">
        <v>4</v>
      </c>
      <c r="D170" s="85" t="s">
        <v>55</v>
      </c>
      <c r="E170" s="176"/>
      <c r="F170" s="172">
        <f>C170*E170</f>
        <v>0</v>
      </c>
      <c r="G170" s="188"/>
      <c r="H170" s="195"/>
      <c r="I170" s="195"/>
      <c r="J170" s="195"/>
      <c r="K170" s="195"/>
      <c r="L170" s="195"/>
    </row>
    <row r="171" spans="2:12" ht="12.75">
      <c r="B171" s="267"/>
      <c r="C171" s="179"/>
      <c r="D171" s="171"/>
      <c r="E171" s="189"/>
      <c r="F171" s="172"/>
      <c r="G171" s="173"/>
      <c r="H171" s="184"/>
      <c r="I171" s="184"/>
      <c r="J171" s="184"/>
      <c r="K171" s="184"/>
      <c r="L171" s="184"/>
    </row>
    <row r="172" spans="1:12" ht="38.25" customHeight="1">
      <c r="A172" s="169" t="s">
        <v>112</v>
      </c>
      <c r="B172" s="268" t="s">
        <v>188</v>
      </c>
      <c r="C172" s="175">
        <v>2</v>
      </c>
      <c r="D172" s="85" t="s">
        <v>55</v>
      </c>
      <c r="E172" s="176"/>
      <c r="F172" s="172">
        <f>C172*E172</f>
        <v>0</v>
      </c>
      <c r="G172" s="188"/>
      <c r="H172" s="195"/>
      <c r="I172" s="195"/>
      <c r="J172" s="195"/>
      <c r="K172" s="195"/>
      <c r="L172" s="195"/>
    </row>
    <row r="173" spans="2:12" ht="12.75">
      <c r="B173" s="267"/>
      <c r="C173" s="179"/>
      <c r="D173" s="171"/>
      <c r="E173" s="189"/>
      <c r="F173" s="172"/>
      <c r="G173" s="173"/>
      <c r="H173" s="184"/>
      <c r="I173" s="184"/>
      <c r="J173" s="184"/>
      <c r="K173" s="184"/>
      <c r="L173" s="184"/>
    </row>
    <row r="174" spans="1:12" ht="38.25" customHeight="1">
      <c r="A174" s="169" t="s">
        <v>113</v>
      </c>
      <c r="B174" s="268" t="s">
        <v>187</v>
      </c>
      <c r="C174" s="175">
        <v>1</v>
      </c>
      <c r="D174" s="85" t="s">
        <v>55</v>
      </c>
      <c r="E174" s="176"/>
      <c r="F174" s="172">
        <f>C174*E174</f>
        <v>0</v>
      </c>
      <c r="G174" s="188"/>
      <c r="H174" s="195"/>
      <c r="I174" s="195"/>
      <c r="J174" s="195"/>
      <c r="K174" s="195"/>
      <c r="L174" s="195"/>
    </row>
    <row r="175" spans="2:6" ht="12.75">
      <c r="B175" s="266"/>
      <c r="C175" s="119"/>
      <c r="D175" s="85"/>
      <c r="E175" s="161"/>
      <c r="F175" s="56"/>
    </row>
    <row r="176" spans="1:13" ht="60">
      <c r="A176" s="169" t="s">
        <v>114</v>
      </c>
      <c r="B176" s="264" t="s">
        <v>276</v>
      </c>
      <c r="C176" s="170">
        <v>4</v>
      </c>
      <c r="D176" s="171" t="s">
        <v>55</v>
      </c>
      <c r="E176" s="178"/>
      <c r="F176" s="172">
        <f>C176*E176</f>
        <v>0</v>
      </c>
      <c r="H176" s="90"/>
      <c r="I176" s="90"/>
      <c r="J176" s="90"/>
      <c r="K176" s="90"/>
      <c r="L176" s="90"/>
      <c r="M176" s="90"/>
    </row>
    <row r="177" spans="2:6" ht="12.75">
      <c r="B177" s="266"/>
      <c r="C177" s="119"/>
      <c r="D177" s="85"/>
      <c r="E177" s="161"/>
      <c r="F177" s="56"/>
    </row>
    <row r="178" spans="1:13" ht="60">
      <c r="A178" s="169" t="s">
        <v>115</v>
      </c>
      <c r="B178" s="264" t="s">
        <v>275</v>
      </c>
      <c r="C178" s="170">
        <v>9</v>
      </c>
      <c r="D178" s="171" t="s">
        <v>55</v>
      </c>
      <c r="E178" s="178"/>
      <c r="F178" s="172">
        <f>C178*E178</f>
        <v>0</v>
      </c>
      <c r="H178" s="90"/>
      <c r="I178" s="90"/>
      <c r="J178" s="90"/>
      <c r="K178" s="90"/>
      <c r="L178" s="90"/>
      <c r="M178" s="90"/>
    </row>
    <row r="179" spans="2:12" ht="12.75">
      <c r="B179" s="167"/>
      <c r="C179" s="186"/>
      <c r="D179" s="180"/>
      <c r="E179" s="181"/>
      <c r="F179" s="182"/>
      <c r="G179" s="173"/>
      <c r="H179" s="184"/>
      <c r="I179" s="184"/>
      <c r="J179" s="184"/>
      <c r="K179" s="184"/>
      <c r="L179" s="184"/>
    </row>
    <row r="180" spans="1:12" ht="25.5">
      <c r="A180" s="169" t="s">
        <v>163</v>
      </c>
      <c r="B180" s="177" t="s">
        <v>128</v>
      </c>
      <c r="C180" s="185">
        <v>3</v>
      </c>
      <c r="D180" s="171" t="s">
        <v>55</v>
      </c>
      <c r="E180" s="178"/>
      <c r="F180" s="172">
        <f>C180*E180</f>
        <v>0</v>
      </c>
      <c r="G180" s="173"/>
      <c r="H180" s="183"/>
      <c r="I180" s="183"/>
      <c r="J180" s="183"/>
      <c r="K180" s="183"/>
      <c r="L180" s="183"/>
    </row>
    <row r="181" spans="2:12" ht="12.75">
      <c r="B181" s="122"/>
      <c r="C181" s="119"/>
      <c r="D181" s="85"/>
      <c r="E181" s="176"/>
      <c r="F181" s="56"/>
      <c r="H181" s="90"/>
      <c r="I181" s="90"/>
      <c r="J181" s="90"/>
      <c r="K181" s="90"/>
      <c r="L181" s="90"/>
    </row>
    <row r="182" spans="1:12" ht="25.5">
      <c r="A182" s="169" t="s">
        <v>164</v>
      </c>
      <c r="B182" s="122" t="s">
        <v>211</v>
      </c>
      <c r="C182" s="119">
        <v>7</v>
      </c>
      <c r="D182" s="85" t="s">
        <v>55</v>
      </c>
      <c r="E182" s="176"/>
      <c r="F182" s="56">
        <f>C182*E182</f>
        <v>0</v>
      </c>
      <c r="H182" s="90"/>
      <c r="I182" s="90"/>
      <c r="J182" s="90"/>
      <c r="K182" s="90"/>
      <c r="L182" s="90"/>
    </row>
    <row r="183" spans="2:13" ht="12.75">
      <c r="B183" s="84"/>
      <c r="C183" s="119"/>
      <c r="D183" s="85"/>
      <c r="E183" s="161"/>
      <c r="F183" s="56"/>
      <c r="H183" s="10"/>
      <c r="I183" s="10"/>
      <c r="J183" s="10"/>
      <c r="K183" s="10"/>
      <c r="L183" s="10"/>
      <c r="M183" s="10"/>
    </row>
    <row r="184" spans="1:6" ht="38.25">
      <c r="A184" s="169" t="s">
        <v>165</v>
      </c>
      <c r="B184" s="84" t="s">
        <v>189</v>
      </c>
      <c r="C184" s="119">
        <v>7</v>
      </c>
      <c r="D184" s="85" t="s">
        <v>55</v>
      </c>
      <c r="E184" s="161"/>
      <c r="F184" s="56">
        <f>C184*E184</f>
        <v>0</v>
      </c>
    </row>
    <row r="185" spans="2:6" ht="12.75">
      <c r="B185" s="84"/>
      <c r="C185" s="119"/>
      <c r="D185" s="85"/>
      <c r="E185" s="161"/>
      <c r="F185" s="56"/>
    </row>
    <row r="186" spans="1:6" ht="38.25">
      <c r="A186" s="169" t="s">
        <v>166</v>
      </c>
      <c r="B186" s="84" t="s">
        <v>24</v>
      </c>
      <c r="C186" s="119">
        <v>4</v>
      </c>
      <c r="D186" s="85" t="s">
        <v>55</v>
      </c>
      <c r="E186" s="161"/>
      <c r="F186" s="56">
        <f>C186*E186</f>
        <v>0</v>
      </c>
    </row>
    <row r="187" spans="2:6" ht="12.75">
      <c r="B187" s="84"/>
      <c r="C187" s="119"/>
      <c r="D187" s="85"/>
      <c r="E187" s="161"/>
      <c r="F187" s="56"/>
    </row>
    <row r="188" spans="1:6" ht="51">
      <c r="A188" s="169" t="s">
        <v>167</v>
      </c>
      <c r="B188" s="84" t="s">
        <v>130</v>
      </c>
      <c r="C188" s="119">
        <v>1</v>
      </c>
      <c r="D188" s="85" t="s">
        <v>55</v>
      </c>
      <c r="E188" s="161"/>
      <c r="F188" s="56">
        <f>C188*E188</f>
        <v>0</v>
      </c>
    </row>
    <row r="189" spans="2:6" ht="12.75">
      <c r="B189" s="84"/>
      <c r="C189" s="119"/>
      <c r="D189" s="85"/>
      <c r="E189" s="161"/>
      <c r="F189" s="56"/>
    </row>
    <row r="190" spans="1:6" ht="51">
      <c r="A190" s="169" t="s">
        <v>168</v>
      </c>
      <c r="B190" s="84" t="s">
        <v>131</v>
      </c>
      <c r="C190" s="119">
        <v>9</v>
      </c>
      <c r="D190" s="85" t="s">
        <v>55</v>
      </c>
      <c r="E190" s="161"/>
      <c r="F190" s="56">
        <f>C190*E190</f>
        <v>0</v>
      </c>
    </row>
    <row r="191" spans="2:6" ht="12.75">
      <c r="B191" s="198"/>
      <c r="C191" s="119"/>
      <c r="D191" s="85"/>
      <c r="E191" s="162"/>
      <c r="F191" s="56"/>
    </row>
    <row r="192" spans="1:6" ht="38.25">
      <c r="A192" s="169" t="s">
        <v>169</v>
      </c>
      <c r="B192" s="235" t="s">
        <v>151</v>
      </c>
      <c r="C192" s="119">
        <v>3</v>
      </c>
      <c r="D192" s="85" t="s">
        <v>55</v>
      </c>
      <c r="E192" s="161"/>
      <c r="F192" s="56">
        <f>C192*E192</f>
        <v>0</v>
      </c>
    </row>
    <row r="193" spans="2:6" ht="12.75">
      <c r="B193" s="235"/>
      <c r="C193" s="119"/>
      <c r="D193" s="85"/>
      <c r="E193" s="161"/>
      <c r="F193" s="56"/>
    </row>
    <row r="194" spans="1:6" ht="25.5">
      <c r="A194" s="169" t="s">
        <v>170</v>
      </c>
      <c r="B194" s="241" t="s">
        <v>193</v>
      </c>
      <c r="C194" s="119">
        <v>2</v>
      </c>
      <c r="D194" s="85" t="s">
        <v>55</v>
      </c>
      <c r="E194" s="161"/>
      <c r="F194" s="56">
        <f>C194*E194</f>
        <v>0</v>
      </c>
    </row>
    <row r="195" spans="2:6" ht="12.75">
      <c r="B195" s="262"/>
      <c r="C195" s="119"/>
      <c r="D195" s="85"/>
      <c r="E195" s="161"/>
      <c r="F195" s="56"/>
    </row>
    <row r="196" spans="1:6" ht="25.5" customHeight="1">
      <c r="A196" s="169" t="s">
        <v>184</v>
      </c>
      <c r="B196" s="263" t="s">
        <v>273</v>
      </c>
      <c r="C196" s="119">
        <v>1</v>
      </c>
      <c r="D196" s="85" t="s">
        <v>55</v>
      </c>
      <c r="E196" s="161"/>
      <c r="F196" s="56">
        <f>C196*E196</f>
        <v>0</v>
      </c>
    </row>
    <row r="197" spans="2:6" ht="12.75">
      <c r="B197" s="84"/>
      <c r="C197" s="119"/>
      <c r="D197" s="6"/>
      <c r="E197" s="161"/>
      <c r="F197" s="56"/>
    </row>
    <row r="198" spans="1:6" ht="12.75">
      <c r="A198" s="169" t="s">
        <v>194</v>
      </c>
      <c r="B198" s="5" t="s">
        <v>212</v>
      </c>
      <c r="C198" s="115">
        <v>1</v>
      </c>
      <c r="D198" s="6" t="s">
        <v>55</v>
      </c>
      <c r="E198" s="130">
        <f>PRODUCT(SUM(F139:F197),0.1)</f>
        <v>0</v>
      </c>
      <c r="F198" s="56">
        <f>C198*E198</f>
        <v>0</v>
      </c>
    </row>
    <row r="199" spans="2:6" ht="12.75" customHeight="1">
      <c r="B199" s="84"/>
      <c r="C199" s="92"/>
      <c r="D199" s="85"/>
      <c r="E199" s="161"/>
      <c r="F199" s="56"/>
    </row>
    <row r="200" spans="1:7" ht="13.5" thickBot="1">
      <c r="A200" s="58"/>
      <c r="B200" s="59" t="s">
        <v>90</v>
      </c>
      <c r="C200" s="107"/>
      <c r="D200" s="61"/>
      <c r="E200" s="145"/>
      <c r="F200" s="148">
        <f>SUM(F139:F198)</f>
        <v>0</v>
      </c>
      <c r="G200" s="148">
        <f>F200</f>
        <v>0</v>
      </c>
    </row>
    <row r="201" spans="1:7" ht="12.75">
      <c r="A201" s="62"/>
      <c r="B201" s="71"/>
      <c r="C201" s="105"/>
      <c r="D201" s="9"/>
      <c r="E201" s="131"/>
      <c r="F201" s="72"/>
      <c r="G201" s="72"/>
    </row>
    <row r="202" spans="1:7" ht="12.75">
      <c r="A202" s="62"/>
      <c r="B202" s="71"/>
      <c r="C202" s="105"/>
      <c r="D202" s="9"/>
      <c r="E202" s="131"/>
      <c r="F202" s="72"/>
      <c r="G202" s="72"/>
    </row>
    <row r="203" spans="1:7" ht="12.75">
      <c r="A203" s="46" t="s">
        <v>53</v>
      </c>
      <c r="B203" s="47" t="s">
        <v>58</v>
      </c>
      <c r="C203" s="108"/>
      <c r="D203" s="48"/>
      <c r="E203" s="141"/>
      <c r="F203" s="49"/>
      <c r="G203" s="49"/>
    </row>
    <row r="204" spans="1:13" s="196" customFormat="1" ht="13.5" thickBot="1">
      <c r="A204" s="62"/>
      <c r="B204" s="15"/>
      <c r="C204" s="105"/>
      <c r="D204" s="9"/>
      <c r="E204" s="131"/>
      <c r="F204" s="8"/>
      <c r="G204" s="8"/>
      <c r="H204" s="93"/>
      <c r="I204" s="93"/>
      <c r="J204" s="93"/>
      <c r="K204" s="93"/>
      <c r="L204" s="93"/>
      <c r="M204" s="93"/>
    </row>
    <row r="205" spans="1:7" ht="12.75">
      <c r="A205" s="50" t="s">
        <v>62</v>
      </c>
      <c r="B205" s="51" t="s">
        <v>63</v>
      </c>
      <c r="C205" s="52" t="s">
        <v>64</v>
      </c>
      <c r="D205" s="53" t="s">
        <v>65</v>
      </c>
      <c r="E205" s="142" t="s">
        <v>66</v>
      </c>
      <c r="F205" s="54" t="s">
        <v>67</v>
      </c>
      <c r="G205" s="54"/>
    </row>
    <row r="206" spans="1:7" ht="12.75">
      <c r="A206" s="73"/>
      <c r="B206" s="123"/>
      <c r="C206" s="120"/>
      <c r="D206" s="6"/>
      <c r="E206" s="163"/>
      <c r="F206" s="56"/>
      <c r="G206" s="74"/>
    </row>
    <row r="207" spans="1:7" ht="25.5">
      <c r="A207" s="100" t="s">
        <v>68</v>
      </c>
      <c r="B207" s="123" t="s">
        <v>42</v>
      </c>
      <c r="C207" s="190">
        <v>859</v>
      </c>
      <c r="D207" s="104" t="s">
        <v>43</v>
      </c>
      <c r="E207" s="163"/>
      <c r="F207" s="56">
        <f>C207*E207</f>
        <v>0</v>
      </c>
      <c r="G207" s="74"/>
    </row>
    <row r="208" spans="1:7" ht="12.75">
      <c r="A208" s="73"/>
      <c r="B208" s="123"/>
      <c r="C208" s="120"/>
      <c r="D208" s="6"/>
      <c r="E208" s="163"/>
      <c r="F208" s="56"/>
      <c r="G208" s="74"/>
    </row>
    <row r="209" spans="1:7" ht="25.5">
      <c r="A209" s="100" t="s">
        <v>69</v>
      </c>
      <c r="B209" s="103" t="s">
        <v>123</v>
      </c>
      <c r="C209" s="190">
        <v>859</v>
      </c>
      <c r="D209" s="6" t="s">
        <v>61</v>
      </c>
      <c r="E209" s="163"/>
      <c r="F209" s="56">
        <f>C209*E209</f>
        <v>0</v>
      </c>
      <c r="G209" s="74"/>
    </row>
    <row r="210" spans="1:7" ht="12.75">
      <c r="A210" s="73"/>
      <c r="B210" s="124"/>
      <c r="C210" s="191"/>
      <c r="D210" s="101"/>
      <c r="E210" s="163"/>
      <c r="F210" s="99"/>
      <c r="G210" s="74"/>
    </row>
    <row r="211" spans="1:7" ht="30" customHeight="1">
      <c r="A211" s="100" t="s">
        <v>70</v>
      </c>
      <c r="B211" s="103" t="s">
        <v>124</v>
      </c>
      <c r="C211" s="190">
        <v>859</v>
      </c>
      <c r="D211" s="6" t="s">
        <v>61</v>
      </c>
      <c r="E211" s="163"/>
      <c r="F211" s="56">
        <f>C211*E211</f>
        <v>0</v>
      </c>
      <c r="G211" s="74"/>
    </row>
    <row r="212" spans="1:13" ht="12.75">
      <c r="A212" s="73"/>
      <c r="B212" s="128"/>
      <c r="C212" s="192"/>
      <c r="D212" s="102"/>
      <c r="E212" s="165"/>
      <c r="F212" s="56"/>
      <c r="G212" s="88"/>
      <c r="M212" s="196"/>
    </row>
    <row r="213" spans="1:7" ht="30" customHeight="1">
      <c r="A213" s="100" t="s">
        <v>71</v>
      </c>
      <c r="B213" s="237" t="s">
        <v>153</v>
      </c>
      <c r="C213" s="190">
        <v>9</v>
      </c>
      <c r="D213" s="6" t="s">
        <v>61</v>
      </c>
      <c r="E213" s="163"/>
      <c r="F213" s="56">
        <f>C213*E213</f>
        <v>0</v>
      </c>
      <c r="G213" s="74"/>
    </row>
    <row r="214" spans="1:13" ht="12.75">
      <c r="A214" s="73"/>
      <c r="B214" s="128"/>
      <c r="C214" s="192"/>
      <c r="D214" s="102"/>
      <c r="E214" s="165"/>
      <c r="F214" s="56"/>
      <c r="G214" s="88"/>
      <c r="M214" s="196"/>
    </row>
    <row r="215" spans="1:7" ht="38.25">
      <c r="A215" s="100" t="s">
        <v>72</v>
      </c>
      <c r="B215" s="236" t="s">
        <v>191</v>
      </c>
      <c r="C215" s="190">
        <v>9</v>
      </c>
      <c r="D215" s="6" t="s">
        <v>61</v>
      </c>
      <c r="E215" s="163"/>
      <c r="F215" s="56">
        <f>C215*E215</f>
        <v>0</v>
      </c>
      <c r="G215" s="74"/>
    </row>
    <row r="216" spans="1:7" ht="12.75">
      <c r="A216" s="73"/>
      <c r="B216" s="236"/>
      <c r="C216" s="190"/>
      <c r="D216" s="6"/>
      <c r="E216" s="163"/>
      <c r="F216" s="56"/>
      <c r="G216" s="74"/>
    </row>
    <row r="217" spans="1:7" ht="38.25">
      <c r="A217" s="100" t="s">
        <v>93</v>
      </c>
      <c r="B217" s="236" t="s">
        <v>152</v>
      </c>
      <c r="C217" s="190">
        <v>9</v>
      </c>
      <c r="D217" s="6" t="s">
        <v>61</v>
      </c>
      <c r="E217" s="163"/>
      <c r="F217" s="56">
        <f>C217*E217</f>
        <v>0</v>
      </c>
      <c r="G217" s="74"/>
    </row>
    <row r="218" spans="1:13" ht="12.75">
      <c r="A218" s="73"/>
      <c r="B218" s="128"/>
      <c r="C218" s="192"/>
      <c r="D218" s="102"/>
      <c r="E218" s="165"/>
      <c r="F218" s="56"/>
      <c r="G218" s="88"/>
      <c r="M218" s="196"/>
    </row>
    <row r="219" spans="1:7" ht="25.5">
      <c r="A219" s="100" t="s">
        <v>116</v>
      </c>
      <c r="B219" s="239" t="s">
        <v>171</v>
      </c>
      <c r="C219" s="190">
        <v>2</v>
      </c>
      <c r="D219" s="6" t="s">
        <v>60</v>
      </c>
      <c r="E219" s="163"/>
      <c r="F219" s="56">
        <f>C219*E219</f>
        <v>0</v>
      </c>
      <c r="G219" s="74"/>
    </row>
    <row r="220" spans="1:13" ht="12.75">
      <c r="A220" s="73"/>
      <c r="B220" s="128"/>
      <c r="C220" s="192"/>
      <c r="D220" s="102"/>
      <c r="E220" s="165"/>
      <c r="F220" s="56"/>
      <c r="G220" s="88"/>
      <c r="M220" s="196"/>
    </row>
    <row r="221" spans="1:13" ht="12.75">
      <c r="A221" s="100" t="s">
        <v>117</v>
      </c>
      <c r="B221" s="123" t="s">
        <v>15</v>
      </c>
      <c r="C221" s="115">
        <v>168</v>
      </c>
      <c r="D221" s="6" t="s">
        <v>48</v>
      </c>
      <c r="F221" s="56">
        <f>C221*E221</f>
        <v>0</v>
      </c>
      <c r="G221" s="88"/>
      <c r="M221" s="196"/>
    </row>
    <row r="222" spans="1:7" ht="12.75">
      <c r="A222" s="73"/>
      <c r="B222" s="125"/>
      <c r="C222" s="120"/>
      <c r="D222" s="87"/>
      <c r="E222" s="120"/>
      <c r="F222" s="88"/>
      <c r="G222" s="88"/>
    </row>
    <row r="223" spans="1:7" ht="63.75">
      <c r="A223" s="100" t="s">
        <v>14</v>
      </c>
      <c r="B223" s="125" t="s">
        <v>10</v>
      </c>
      <c r="C223" s="120">
        <v>10</v>
      </c>
      <c r="D223" s="89" t="s">
        <v>55</v>
      </c>
      <c r="E223" s="120"/>
      <c r="F223" s="56">
        <f>C223*E223</f>
        <v>0</v>
      </c>
      <c r="G223" s="88"/>
    </row>
    <row r="224" spans="1:7" ht="12.75">
      <c r="A224" s="73"/>
      <c r="B224" s="125"/>
      <c r="C224" s="120"/>
      <c r="D224" s="87"/>
      <c r="E224" s="120"/>
      <c r="F224" s="88"/>
      <c r="G224" s="88"/>
    </row>
    <row r="225" spans="1:7" ht="38.25">
      <c r="A225" s="100" t="s">
        <v>16</v>
      </c>
      <c r="B225" s="125" t="s">
        <v>11</v>
      </c>
      <c r="C225" s="193">
        <v>418</v>
      </c>
      <c r="D225" s="89" t="s">
        <v>48</v>
      </c>
      <c r="E225" s="120"/>
      <c r="F225" s="56">
        <f>C225*E225</f>
        <v>0</v>
      </c>
      <c r="G225" s="88"/>
    </row>
    <row r="226" spans="1:7" ht="12.75">
      <c r="A226" s="73"/>
      <c r="B226" s="125"/>
      <c r="C226" s="120"/>
      <c r="D226" s="89"/>
      <c r="E226" s="120"/>
      <c r="F226" s="88"/>
      <c r="G226" s="88"/>
    </row>
    <row r="227" spans="1:7" ht="38.25">
      <c r="A227" s="100" t="s">
        <v>40</v>
      </c>
      <c r="B227" s="166" t="s">
        <v>125</v>
      </c>
      <c r="C227" s="120">
        <v>1</v>
      </c>
      <c r="D227" s="89" t="s">
        <v>55</v>
      </c>
      <c r="E227" s="120"/>
      <c r="F227" s="56">
        <f>C227*E227</f>
        <v>0</v>
      </c>
      <c r="G227" s="88"/>
    </row>
    <row r="228" spans="1:7" ht="12.75">
      <c r="A228" s="73"/>
      <c r="B228" s="125"/>
      <c r="C228" s="120"/>
      <c r="D228" s="89"/>
      <c r="E228" s="120"/>
      <c r="F228" s="88"/>
      <c r="G228" s="88"/>
    </row>
    <row r="229" spans="1:7" ht="12.75">
      <c r="A229" s="100" t="s">
        <v>41</v>
      </c>
      <c r="B229" s="125" t="s">
        <v>12</v>
      </c>
      <c r="C229" s="120">
        <v>318</v>
      </c>
      <c r="D229" s="89" t="s">
        <v>48</v>
      </c>
      <c r="E229" s="120"/>
      <c r="F229" s="56">
        <f>C229*E229</f>
        <v>0</v>
      </c>
      <c r="G229" s="88"/>
    </row>
    <row r="230" spans="1:7" ht="12.75">
      <c r="A230" s="73"/>
      <c r="B230" s="125"/>
      <c r="C230" s="120"/>
      <c r="D230" s="240"/>
      <c r="E230" s="120"/>
      <c r="F230" s="88"/>
      <c r="G230" s="88"/>
    </row>
    <row r="231" spans="1:6" ht="12.75">
      <c r="A231" s="100" t="s">
        <v>155</v>
      </c>
      <c r="B231" s="121" t="s">
        <v>13</v>
      </c>
      <c r="C231" s="115">
        <v>8</v>
      </c>
      <c r="D231" s="6" t="s">
        <v>47</v>
      </c>
      <c r="F231" s="56">
        <f>C231*E231</f>
        <v>0</v>
      </c>
    </row>
    <row r="232" spans="1:4" ht="12.75">
      <c r="A232" s="73"/>
      <c r="B232" s="121"/>
      <c r="C232" s="115"/>
      <c r="D232" s="7"/>
    </row>
    <row r="233" spans="1:6" ht="12.75">
      <c r="A233" s="100" t="s">
        <v>156</v>
      </c>
      <c r="B233" s="167" t="s">
        <v>126</v>
      </c>
      <c r="C233" s="115">
        <v>1</v>
      </c>
      <c r="D233" s="6" t="s">
        <v>55</v>
      </c>
      <c r="F233" s="56">
        <f>C233*E233</f>
        <v>0</v>
      </c>
    </row>
    <row r="234" spans="1:4" ht="12.75">
      <c r="A234" s="73"/>
      <c r="B234" s="121"/>
      <c r="C234" s="115"/>
      <c r="D234" s="7"/>
    </row>
    <row r="235" spans="1:6" ht="12.75">
      <c r="A235" s="100" t="s">
        <v>157</v>
      </c>
      <c r="B235" s="121" t="s">
        <v>21</v>
      </c>
      <c r="C235" s="115">
        <v>1</v>
      </c>
      <c r="D235" s="6" t="s">
        <v>55</v>
      </c>
      <c r="F235" s="56">
        <f>C235*E235</f>
        <v>0</v>
      </c>
    </row>
    <row r="236" spans="1:6" ht="12.75">
      <c r="A236" s="73"/>
      <c r="B236" s="121"/>
      <c r="C236" s="115"/>
      <c r="D236" s="6"/>
      <c r="F236" s="56"/>
    </row>
    <row r="237" spans="1:6" ht="12.75">
      <c r="A237" s="100" t="s">
        <v>158</v>
      </c>
      <c r="B237" s="5" t="s">
        <v>192</v>
      </c>
      <c r="C237" s="115">
        <v>1</v>
      </c>
      <c r="D237" s="6" t="s">
        <v>55</v>
      </c>
      <c r="E237" s="130">
        <f>PRODUCT(SUM(F206:F236),0.1)</f>
        <v>0</v>
      </c>
      <c r="F237" s="56">
        <f>C237*E237</f>
        <v>0</v>
      </c>
    </row>
    <row r="238" spans="1:7" ht="13.5" thickBot="1">
      <c r="A238" s="75"/>
      <c r="B238" s="129"/>
      <c r="C238" s="127"/>
      <c r="D238" s="76"/>
      <c r="E238" s="127"/>
      <c r="F238" s="77"/>
      <c r="G238" s="77"/>
    </row>
    <row r="239" spans="1:7" ht="12.75">
      <c r="A239" s="78"/>
      <c r="B239" s="79" t="s">
        <v>59</v>
      </c>
      <c r="C239" s="111"/>
      <c r="D239" s="80"/>
      <c r="E239" s="164"/>
      <c r="F239" s="168">
        <f>SUM(F206:F238)</f>
        <v>0</v>
      </c>
      <c r="G239" s="168">
        <f>F239</f>
        <v>0</v>
      </c>
    </row>
    <row r="250" ht="12.75">
      <c r="I250" s="90"/>
    </row>
    <row r="251" ht="12.75">
      <c r="I251" s="90"/>
    </row>
    <row r="253" ht="12.75">
      <c r="L253" s="196"/>
    </row>
    <row r="257" ht="12.75">
      <c r="K257" s="196"/>
    </row>
    <row r="259" spans="1:6" ht="12.75">
      <c r="A259" s="62"/>
      <c r="B259" s="63"/>
      <c r="C259" s="8"/>
      <c r="D259" s="9"/>
      <c r="E259" s="117"/>
      <c r="F259" s="8"/>
    </row>
    <row r="260" spans="1:6" ht="12.75">
      <c r="A260" s="62"/>
      <c r="B260" s="63"/>
      <c r="C260" s="8"/>
      <c r="D260" s="9"/>
      <c r="E260" s="117"/>
      <c r="F260" s="8"/>
    </row>
    <row r="313" ht="12.75">
      <c r="J313" s="90"/>
    </row>
    <row r="314" ht="12.75">
      <c r="J314" s="90"/>
    </row>
    <row r="350" spans="1:13" s="90" customFormat="1" ht="12.75">
      <c r="A350" s="4"/>
      <c r="B350" s="5"/>
      <c r="C350" s="6"/>
      <c r="D350" s="3"/>
      <c r="E350" s="130"/>
      <c r="F350" s="6"/>
      <c r="G350" s="8"/>
      <c r="H350" s="93"/>
      <c r="I350" s="93"/>
      <c r="J350" s="93"/>
      <c r="K350" s="93"/>
      <c r="L350" s="93"/>
      <c r="M350" s="93"/>
    </row>
    <row r="351" spans="1:13" s="90" customFormat="1" ht="12.75">
      <c r="A351" s="4"/>
      <c r="B351" s="5"/>
      <c r="C351" s="6"/>
      <c r="D351" s="3"/>
      <c r="E351" s="130"/>
      <c r="F351" s="6"/>
      <c r="G351" s="8"/>
      <c r="H351" s="93"/>
      <c r="I351" s="93"/>
      <c r="J351" s="93"/>
      <c r="K351" s="93"/>
      <c r="L351" s="93"/>
      <c r="M351" s="93"/>
    </row>
    <row r="361" ht="12.75">
      <c r="M361" s="90"/>
    </row>
    <row r="362" ht="12.75">
      <c r="M362" s="90"/>
    </row>
    <row r="387" ht="12.75">
      <c r="L387" s="90"/>
    </row>
    <row r="388" ht="12.75">
      <c r="L388" s="90"/>
    </row>
    <row r="391" ht="12.75">
      <c r="K391" s="90"/>
    </row>
    <row r="392" ht="12.75">
      <c r="K392" s="90"/>
    </row>
  </sheetData>
  <sheetProtection/>
  <printOptions/>
  <pageMargins left="1.02362204724409" right="0.393700787401575" top="1.06299212598425" bottom="1.22047244094488" header="0.590551181102362" footer="0.433070866141732"/>
  <pageSetup horizontalDpi="300" verticalDpi="300" orientation="portrait" paperSize="9" r:id="rId1"/>
  <headerFooter alignWithMargins="0">
    <oddHeader>&amp;L&amp;"Arial,Navadno"&amp;9Načrt kanalizacije, popis del&amp;R&amp;"Arial,Poševno"&amp;9Stran &amp;P od &amp;N</oddHeader>
    <oddFooter>&amp;L&amp;"Arial,Navadno"&amp;9Kanalizacija Branik, PZR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M325"/>
  <sheetViews>
    <sheetView view="pageBreakPreview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6.375" style="4" customWidth="1"/>
    <col min="2" max="2" width="40.625" style="5" customWidth="1"/>
    <col min="3" max="3" width="8.25390625" style="6" customWidth="1"/>
    <col min="4" max="4" width="7.875" style="3" customWidth="1"/>
    <col min="5" max="5" width="10.875" style="130" customWidth="1"/>
    <col min="6" max="6" width="17.00390625" style="6" customWidth="1"/>
    <col min="7" max="7" width="18.125" style="8" bestFit="1" customWidth="1"/>
    <col min="8" max="16384" width="9.25390625" style="93" customWidth="1"/>
  </cols>
  <sheetData>
    <row r="7" spans="4:6" ht="12.75">
      <c r="D7" s="9"/>
      <c r="E7" s="131"/>
      <c r="F7" s="8"/>
    </row>
    <row r="8" spans="4:6" ht="12.75">
      <c r="D8" s="9"/>
      <c r="E8" s="132"/>
      <c r="F8" s="8"/>
    </row>
    <row r="9" spans="4:6" ht="12.75">
      <c r="D9" s="9"/>
      <c r="E9" s="131"/>
      <c r="F9" s="8"/>
    </row>
    <row r="11" spans="2:6" ht="15">
      <c r="B11" s="11"/>
      <c r="C11" s="12"/>
      <c r="D11" s="13"/>
      <c r="E11" s="133"/>
      <c r="F11" s="14"/>
    </row>
    <row r="12" spans="2:6" ht="15.75">
      <c r="B12" s="82" t="s">
        <v>263</v>
      </c>
      <c r="C12" s="12"/>
      <c r="D12" s="13"/>
      <c r="E12" s="133"/>
      <c r="F12" s="14"/>
    </row>
    <row r="13" spans="2:3" ht="15.75">
      <c r="B13" s="82"/>
      <c r="C13" s="81"/>
    </row>
    <row r="14" ht="12.75">
      <c r="B14" s="15"/>
    </row>
    <row r="15" ht="13.5" thickBot="1">
      <c r="B15" s="15"/>
    </row>
    <row r="16" spans="1:7" ht="12.75">
      <c r="A16" s="16" t="s">
        <v>50</v>
      </c>
      <c r="B16" s="17" t="s">
        <v>46</v>
      </c>
      <c r="C16" s="18"/>
      <c r="D16" s="19"/>
      <c r="E16" s="134"/>
      <c r="F16" s="149">
        <f>+F74</f>
        <v>0</v>
      </c>
      <c r="G16" s="150">
        <f aca="true" t="shared" si="0" ref="G16:G22">+F16</f>
        <v>0</v>
      </c>
    </row>
    <row r="17" spans="1:7" ht="12.75">
      <c r="A17" s="20" t="s">
        <v>51</v>
      </c>
      <c r="B17" s="21" t="s">
        <v>49</v>
      </c>
      <c r="C17" s="22"/>
      <c r="D17" s="23"/>
      <c r="E17" s="135"/>
      <c r="F17" s="151">
        <f>+F115</f>
        <v>0</v>
      </c>
      <c r="G17" s="152">
        <f t="shared" si="0"/>
        <v>0</v>
      </c>
    </row>
    <row r="18" spans="1:7" ht="12.75">
      <c r="A18" s="20" t="s">
        <v>52</v>
      </c>
      <c r="B18" s="24" t="s">
        <v>89</v>
      </c>
      <c r="C18" s="25"/>
      <c r="D18" s="26"/>
      <c r="E18" s="136"/>
      <c r="F18" s="151">
        <f>+F151</f>
        <v>0</v>
      </c>
      <c r="G18" s="152">
        <f t="shared" si="0"/>
        <v>0</v>
      </c>
    </row>
    <row r="19" spans="1:7" ht="12.75" customHeight="1" thickBot="1">
      <c r="A19" s="27" t="s">
        <v>53</v>
      </c>
      <c r="B19" s="28" t="s">
        <v>58</v>
      </c>
      <c r="C19" s="29"/>
      <c r="D19" s="30"/>
      <c r="E19" s="137"/>
      <c r="F19" s="153">
        <f>+F172</f>
        <v>0</v>
      </c>
      <c r="G19" s="154">
        <f t="shared" si="0"/>
        <v>0</v>
      </c>
    </row>
    <row r="20" spans="1:8" ht="13.5" thickTop="1">
      <c r="A20" s="31"/>
      <c r="B20" s="32" t="s">
        <v>54</v>
      </c>
      <c r="C20" s="33"/>
      <c r="D20" s="34"/>
      <c r="E20" s="138"/>
      <c r="F20" s="155">
        <f>SUM(F16:F19)</f>
        <v>0</v>
      </c>
      <c r="G20" s="156">
        <f t="shared" si="0"/>
        <v>0</v>
      </c>
      <c r="H20" s="197"/>
    </row>
    <row r="21" spans="1:8" ht="13.5" thickBot="1">
      <c r="A21" s="35"/>
      <c r="B21" s="36" t="s">
        <v>154</v>
      </c>
      <c r="C21" s="37"/>
      <c r="D21" s="38"/>
      <c r="E21" s="139"/>
      <c r="F21" s="157">
        <f>+F20*0.22</f>
        <v>0</v>
      </c>
      <c r="G21" s="158">
        <f t="shared" si="0"/>
        <v>0</v>
      </c>
      <c r="H21" s="174"/>
    </row>
    <row r="22" spans="1:8" ht="14.25" thickBot="1" thickTop="1">
      <c r="A22" s="39"/>
      <c r="B22" s="40" t="s">
        <v>54</v>
      </c>
      <c r="C22" s="41"/>
      <c r="D22" s="42"/>
      <c r="E22" s="140"/>
      <c r="F22" s="159">
        <f>SUM(F20:F21)</f>
        <v>0</v>
      </c>
      <c r="G22" s="160">
        <f t="shared" si="0"/>
        <v>0</v>
      </c>
      <c r="H22" s="197"/>
    </row>
    <row r="23" spans="2:4" ht="12.75">
      <c r="B23" s="43"/>
      <c r="C23" s="44"/>
      <c r="D23" s="45"/>
    </row>
    <row r="24" spans="2:11" ht="12.75">
      <c r="B24" s="43"/>
      <c r="C24" s="44"/>
      <c r="D24" s="45"/>
      <c r="K24" s="194"/>
    </row>
    <row r="25" spans="2:4" ht="12.75">
      <c r="B25" s="43"/>
      <c r="C25" s="44"/>
      <c r="D25" s="45"/>
    </row>
    <row r="26" spans="2:4" ht="12.75">
      <c r="B26" s="43"/>
      <c r="C26" s="44"/>
      <c r="D26" s="45"/>
    </row>
    <row r="27" spans="2:4" ht="12.75">
      <c r="B27" s="43"/>
      <c r="C27" s="44"/>
      <c r="D27" s="45"/>
    </row>
    <row r="28" spans="2:4" ht="12.75">
      <c r="B28" s="43"/>
      <c r="C28" s="44"/>
      <c r="D28" s="45"/>
    </row>
    <row r="29" spans="2:4" ht="12.75">
      <c r="B29" s="43"/>
      <c r="C29" s="44"/>
      <c r="D29" s="45"/>
    </row>
    <row r="30" spans="2:4" ht="12.75">
      <c r="B30" s="43"/>
      <c r="C30" s="44"/>
      <c r="D30" s="45"/>
    </row>
    <row r="31" spans="2:4" ht="12.75">
      <c r="B31" s="43"/>
      <c r="C31" s="44"/>
      <c r="D31" s="45"/>
    </row>
    <row r="32" spans="2:4" ht="12.75">
      <c r="B32" s="43"/>
      <c r="C32" s="44"/>
      <c r="D32" s="45"/>
    </row>
    <row r="33" spans="2:4" ht="12.75">
      <c r="B33" s="43"/>
      <c r="C33" s="44"/>
      <c r="D33" s="45"/>
    </row>
    <row r="34" spans="2:4" ht="12.75">
      <c r="B34" s="43"/>
      <c r="C34" s="44"/>
      <c r="D34" s="45"/>
    </row>
    <row r="35" spans="2:4" ht="12.75">
      <c r="B35" s="43"/>
      <c r="C35" s="44"/>
      <c r="D35" s="45"/>
    </row>
    <row r="36" spans="2:4" ht="12.75">
      <c r="B36" s="43"/>
      <c r="C36" s="44"/>
      <c r="D36" s="45"/>
    </row>
    <row r="37" spans="2:4" ht="12.75">
      <c r="B37" s="43"/>
      <c r="C37" s="44"/>
      <c r="D37" s="45"/>
    </row>
    <row r="38" spans="2:4" ht="12.75">
      <c r="B38" s="43"/>
      <c r="C38" s="44"/>
      <c r="D38" s="45"/>
    </row>
    <row r="39" spans="2:4" ht="12.75">
      <c r="B39" s="43"/>
      <c r="C39" s="44"/>
      <c r="D39" s="45"/>
    </row>
    <row r="40" spans="2:4" ht="12.75">
      <c r="B40" s="43"/>
      <c r="C40" s="44"/>
      <c r="D40" s="45"/>
    </row>
    <row r="41" spans="2:4" ht="12.75">
      <c r="B41" s="43"/>
      <c r="C41" s="44"/>
      <c r="D41" s="45"/>
    </row>
    <row r="42" spans="2:4" ht="12.75">
      <c r="B42" s="43"/>
      <c r="C42" s="44"/>
      <c r="D42" s="45"/>
    </row>
    <row r="43" spans="2:4" ht="12.75">
      <c r="B43" s="43"/>
      <c r="C43" s="44"/>
      <c r="D43" s="45"/>
    </row>
    <row r="44" spans="2:4" ht="12.75">
      <c r="B44" s="43"/>
      <c r="C44" s="44"/>
      <c r="D44" s="45"/>
    </row>
    <row r="45" spans="2:4" ht="12.75">
      <c r="B45" s="43"/>
      <c r="C45" s="44"/>
      <c r="D45" s="45"/>
    </row>
    <row r="46" spans="2:4" ht="12.75">
      <c r="B46" s="43"/>
      <c r="C46" s="44"/>
      <c r="D46" s="45"/>
    </row>
    <row r="47" spans="2:4" ht="12.75">
      <c r="B47" s="43"/>
      <c r="C47" s="44"/>
      <c r="D47" s="45"/>
    </row>
    <row r="48" spans="2:4" ht="12.75">
      <c r="B48" s="43"/>
      <c r="C48" s="44"/>
      <c r="D48" s="45"/>
    </row>
    <row r="49" spans="2:4" ht="12.75">
      <c r="B49" s="43"/>
      <c r="C49" s="44"/>
      <c r="D49" s="45"/>
    </row>
    <row r="50" spans="2:4" ht="12.75">
      <c r="B50" s="43"/>
      <c r="C50" s="44"/>
      <c r="D50" s="45"/>
    </row>
    <row r="51" spans="2:4" ht="12.75">
      <c r="B51" s="43"/>
      <c r="C51" s="44"/>
      <c r="D51" s="45"/>
    </row>
    <row r="52" spans="2:4" ht="12.75">
      <c r="B52" s="43"/>
      <c r="C52" s="44"/>
      <c r="D52" s="45"/>
    </row>
    <row r="53" spans="2:4" ht="12.75">
      <c r="B53" s="43"/>
      <c r="C53" s="44"/>
      <c r="D53" s="45"/>
    </row>
    <row r="54" spans="1:7" ht="12.75">
      <c r="A54" s="46" t="s">
        <v>50</v>
      </c>
      <c r="B54" s="47" t="s">
        <v>46</v>
      </c>
      <c r="C54" s="106"/>
      <c r="D54" s="48"/>
      <c r="E54" s="141"/>
      <c r="F54" s="49"/>
      <c r="G54" s="49"/>
    </row>
    <row r="55" ht="13.5" thickBot="1">
      <c r="C55" s="91"/>
    </row>
    <row r="56" spans="1:7" ht="12.75">
      <c r="A56" s="50" t="s">
        <v>62</v>
      </c>
      <c r="B56" s="51" t="s">
        <v>63</v>
      </c>
      <c r="C56" s="52" t="s">
        <v>64</v>
      </c>
      <c r="D56" s="53" t="s">
        <v>65</v>
      </c>
      <c r="E56" s="142" t="s">
        <v>66</v>
      </c>
      <c r="F56" s="54" t="s">
        <v>67</v>
      </c>
      <c r="G56" s="54"/>
    </row>
    <row r="57" ht="12.75">
      <c r="C57" s="115"/>
    </row>
    <row r="58" spans="1:6" ht="12.75">
      <c r="A58" s="4" t="s">
        <v>94</v>
      </c>
      <c r="B58" s="242" t="s">
        <v>220</v>
      </c>
      <c r="C58" s="115">
        <v>50</v>
      </c>
      <c r="D58" s="254" t="s">
        <v>48</v>
      </c>
      <c r="E58" s="255"/>
      <c r="F58" s="56">
        <f>C58*E58</f>
        <v>0</v>
      </c>
    </row>
    <row r="59" spans="2:6" ht="12.75">
      <c r="B59" s="112"/>
      <c r="C59" s="115"/>
      <c r="D59" s="254"/>
      <c r="E59" s="255"/>
      <c r="F59" s="56"/>
    </row>
    <row r="60" spans="1:6" ht="25.5">
      <c r="A60" s="4" t="s">
        <v>95</v>
      </c>
      <c r="B60" s="242" t="s">
        <v>221</v>
      </c>
      <c r="C60" s="115">
        <v>25</v>
      </c>
      <c r="D60" s="254" t="s">
        <v>48</v>
      </c>
      <c r="E60" s="255"/>
      <c r="F60" s="56">
        <f>C60*E60</f>
        <v>0</v>
      </c>
    </row>
    <row r="61" spans="3:4" ht="12.75">
      <c r="C61" s="115"/>
      <c r="D61" s="6"/>
    </row>
    <row r="62" spans="1:6" ht="25.5">
      <c r="A62" s="4" t="s">
        <v>96</v>
      </c>
      <c r="B62" s="242" t="s">
        <v>222</v>
      </c>
      <c r="C62" s="115">
        <v>5</v>
      </c>
      <c r="D62" s="6" t="s">
        <v>55</v>
      </c>
      <c r="F62" s="56">
        <f>C62*E62</f>
        <v>0</v>
      </c>
    </row>
    <row r="63" spans="3:6" ht="12.75">
      <c r="C63" s="115"/>
      <c r="D63" s="6"/>
      <c r="F63" s="56"/>
    </row>
    <row r="64" spans="1:6" ht="63.75">
      <c r="A64" s="4" t="s">
        <v>97</v>
      </c>
      <c r="B64" s="242" t="s">
        <v>259</v>
      </c>
      <c r="C64" s="115">
        <v>5</v>
      </c>
      <c r="D64" s="6" t="s">
        <v>55</v>
      </c>
      <c r="F64" s="56">
        <f>C64*E64</f>
        <v>0</v>
      </c>
    </row>
    <row r="65" spans="3:6" ht="12.75" customHeight="1">
      <c r="C65" s="115"/>
      <c r="D65" s="6"/>
      <c r="F65" s="56"/>
    </row>
    <row r="66" spans="1:6" ht="51">
      <c r="A66" s="4" t="s">
        <v>98</v>
      </c>
      <c r="B66" s="243" t="s">
        <v>260</v>
      </c>
      <c r="C66" s="115">
        <v>52</v>
      </c>
      <c r="D66" s="6" t="s">
        <v>48</v>
      </c>
      <c r="F66" s="56">
        <f>C66*E66</f>
        <v>0</v>
      </c>
    </row>
    <row r="67" spans="3:6" ht="12.75">
      <c r="C67" s="233"/>
      <c r="D67" s="6"/>
      <c r="F67" s="56"/>
    </row>
    <row r="68" spans="1:6" ht="39" customHeight="1">
      <c r="A68" s="4" t="s">
        <v>99</v>
      </c>
      <c r="B68" s="238" t="s">
        <v>159</v>
      </c>
      <c r="C68" s="233">
        <v>2</v>
      </c>
      <c r="D68" s="6" t="s">
        <v>61</v>
      </c>
      <c r="F68" s="56">
        <f>C68*E68</f>
        <v>0</v>
      </c>
    </row>
    <row r="69" spans="3:6" ht="12.75" customHeight="1">
      <c r="C69" s="115"/>
      <c r="D69" s="6"/>
      <c r="F69" s="56"/>
    </row>
    <row r="70" spans="1:6" ht="76.5">
      <c r="A70" s="4" t="s">
        <v>100</v>
      </c>
      <c r="B70" s="5" t="s">
        <v>136</v>
      </c>
      <c r="C70" s="119">
        <v>1</v>
      </c>
      <c r="D70" s="85" t="s">
        <v>55</v>
      </c>
      <c r="F70" s="56">
        <f>C70*E70</f>
        <v>0</v>
      </c>
    </row>
    <row r="71" spans="3:6" ht="12.75">
      <c r="C71" s="115"/>
      <c r="D71" s="6"/>
      <c r="F71" s="56"/>
    </row>
    <row r="72" spans="1:6" ht="12.75" customHeight="1">
      <c r="A72" s="4" t="s">
        <v>142</v>
      </c>
      <c r="B72" s="5" t="s">
        <v>261</v>
      </c>
      <c r="C72" s="115">
        <v>1</v>
      </c>
      <c r="D72" s="6" t="s">
        <v>55</v>
      </c>
      <c r="E72" s="130">
        <f>PRODUCT(SUM(F57:F71),0.1)</f>
        <v>0</v>
      </c>
      <c r="F72" s="56">
        <f>C72*E72</f>
        <v>0</v>
      </c>
    </row>
    <row r="73" spans="3:6" ht="12.75">
      <c r="C73" s="105"/>
      <c r="D73" s="9"/>
      <c r="E73" s="131"/>
      <c r="F73" s="57"/>
    </row>
    <row r="74" spans="1:7" ht="13.5" thickBot="1">
      <c r="A74" s="58"/>
      <c r="B74" s="59" t="s">
        <v>56</v>
      </c>
      <c r="C74" s="107"/>
      <c r="D74" s="61"/>
      <c r="E74" s="145"/>
      <c r="F74" s="148">
        <f>SUM(F57:F73)</f>
        <v>0</v>
      </c>
      <c r="G74" s="148">
        <f>F74</f>
        <v>0</v>
      </c>
    </row>
    <row r="75" spans="1:7" ht="12.75">
      <c r="A75" s="62"/>
      <c r="B75" s="71"/>
      <c r="C75" s="105"/>
      <c r="D75" s="9"/>
      <c r="E75" s="131"/>
      <c r="F75" s="72"/>
      <c r="G75" s="83"/>
    </row>
    <row r="76" spans="1:7" ht="12.75">
      <c r="A76" s="62"/>
      <c r="B76" s="71"/>
      <c r="C76" s="105"/>
      <c r="D76" s="9"/>
      <c r="E76" s="131"/>
      <c r="F76" s="72"/>
      <c r="G76" s="83"/>
    </row>
    <row r="77" spans="1:7" ht="12.75" customHeight="1">
      <c r="A77" s="46" t="s">
        <v>51</v>
      </c>
      <c r="B77" s="47" t="s">
        <v>49</v>
      </c>
      <c r="C77" s="108"/>
      <c r="D77" s="48"/>
      <c r="E77" s="141"/>
      <c r="F77" s="49"/>
      <c r="G77" s="49"/>
    </row>
    <row r="78" spans="1:6" ht="13.5" thickBot="1">
      <c r="A78" s="58"/>
      <c r="B78" s="64"/>
      <c r="C78" s="107"/>
      <c r="D78" s="61"/>
      <c r="E78" s="145"/>
      <c r="F78" s="60"/>
    </row>
    <row r="79" spans="1:7" ht="12.75">
      <c r="A79" s="50" t="s">
        <v>62</v>
      </c>
      <c r="B79" s="51" t="s">
        <v>63</v>
      </c>
      <c r="C79" s="52" t="s">
        <v>64</v>
      </c>
      <c r="D79" s="53" t="s">
        <v>65</v>
      </c>
      <c r="E79" s="142" t="s">
        <v>66</v>
      </c>
      <c r="F79" s="54" t="s">
        <v>67</v>
      </c>
      <c r="G79" s="54"/>
    </row>
    <row r="80" spans="2:9" ht="12.75">
      <c r="B80" s="65"/>
      <c r="C80" s="115"/>
      <c r="I80" s="2"/>
    </row>
    <row r="81" spans="1:6" ht="38.25" customHeight="1">
      <c r="A81" s="4" t="s">
        <v>77</v>
      </c>
      <c r="B81" s="256" t="s">
        <v>247</v>
      </c>
      <c r="C81" s="115">
        <v>3</v>
      </c>
      <c r="D81" s="6" t="s">
        <v>60</v>
      </c>
      <c r="F81" s="56">
        <f>C81*E81</f>
        <v>0</v>
      </c>
    </row>
    <row r="82" spans="3:6" ht="12.75">
      <c r="C82" s="115"/>
      <c r="D82" s="6"/>
      <c r="F82" s="56"/>
    </row>
    <row r="83" spans="1:6" ht="52.5">
      <c r="A83" s="4" t="s">
        <v>78</v>
      </c>
      <c r="B83" s="242" t="s">
        <v>235</v>
      </c>
      <c r="C83" s="115">
        <v>30</v>
      </c>
      <c r="D83" s="6" t="s">
        <v>60</v>
      </c>
      <c r="F83" s="56">
        <f>C83*E83</f>
        <v>0</v>
      </c>
    </row>
    <row r="84" spans="3:6" ht="12.75">
      <c r="C84" s="115"/>
      <c r="D84" s="6"/>
      <c r="F84" s="56"/>
    </row>
    <row r="85" spans="1:6" ht="52.5">
      <c r="A85" s="4" t="s">
        <v>79</v>
      </c>
      <c r="B85" s="242" t="s">
        <v>236</v>
      </c>
      <c r="C85" s="115">
        <v>133</v>
      </c>
      <c r="D85" s="6" t="s">
        <v>60</v>
      </c>
      <c r="F85" s="56">
        <f>C85*E85</f>
        <v>0</v>
      </c>
    </row>
    <row r="86" spans="2:6" ht="12.75">
      <c r="B86" s="113"/>
      <c r="C86" s="116"/>
      <c r="D86" s="6"/>
      <c r="F86" s="56"/>
    </row>
    <row r="87" spans="1:6" ht="52.5">
      <c r="A87" s="4" t="s">
        <v>80</v>
      </c>
      <c r="B87" s="246" t="s">
        <v>237</v>
      </c>
      <c r="C87" s="115">
        <v>32</v>
      </c>
      <c r="D87" s="6" t="s">
        <v>60</v>
      </c>
      <c r="E87" s="147"/>
      <c r="F87" s="56">
        <f>C87*E87</f>
        <v>0</v>
      </c>
    </row>
    <row r="88" spans="2:6" ht="12.75">
      <c r="B88" s="114"/>
      <c r="C88" s="115"/>
      <c r="D88" s="6"/>
      <c r="E88" s="147"/>
      <c r="F88" s="56"/>
    </row>
    <row r="89" spans="1:6" ht="52.5">
      <c r="A89" s="4" t="s">
        <v>81</v>
      </c>
      <c r="B89" s="246" t="s">
        <v>238</v>
      </c>
      <c r="C89" s="115">
        <v>33</v>
      </c>
      <c r="D89" s="6" t="s">
        <v>60</v>
      </c>
      <c r="E89" s="147"/>
      <c r="F89" s="56">
        <f>C89*E89</f>
        <v>0</v>
      </c>
    </row>
    <row r="90" ht="12.75">
      <c r="C90" s="115"/>
    </row>
    <row r="91" spans="1:6" ht="25.5">
      <c r="A91" s="4" t="s">
        <v>82</v>
      </c>
      <c r="B91" s="242" t="s">
        <v>239</v>
      </c>
      <c r="C91" s="117">
        <v>89</v>
      </c>
      <c r="D91" s="6" t="s">
        <v>61</v>
      </c>
      <c r="E91" s="131"/>
      <c r="F91" s="56">
        <f>C91*E91</f>
        <v>0</v>
      </c>
    </row>
    <row r="92" spans="2:6" ht="12.75">
      <c r="B92" s="66"/>
      <c r="C92" s="117"/>
      <c r="D92" s="6"/>
      <c r="E92" s="131"/>
      <c r="F92" s="56"/>
    </row>
    <row r="93" spans="1:6" ht="25.5">
      <c r="A93" s="4" t="s">
        <v>83</v>
      </c>
      <c r="B93" s="177" t="s">
        <v>240</v>
      </c>
      <c r="C93" s="117">
        <v>28</v>
      </c>
      <c r="D93" s="6" t="s">
        <v>61</v>
      </c>
      <c r="E93" s="131"/>
      <c r="F93" s="56">
        <f>C93*E93</f>
        <v>0</v>
      </c>
    </row>
    <row r="94" ht="12.75">
      <c r="C94" s="115"/>
    </row>
    <row r="95" spans="1:6" ht="51">
      <c r="A95" s="4" t="s">
        <v>84</v>
      </c>
      <c r="B95" s="177" t="s">
        <v>241</v>
      </c>
      <c r="C95" s="117">
        <v>51</v>
      </c>
      <c r="D95" s="6" t="s">
        <v>60</v>
      </c>
      <c r="E95" s="131"/>
      <c r="F95" s="56">
        <f>C95*E95</f>
        <v>0</v>
      </c>
    </row>
    <row r="96" spans="2:6" ht="12.75">
      <c r="B96" s="66"/>
      <c r="C96" s="117"/>
      <c r="D96" s="6"/>
      <c r="E96" s="131"/>
      <c r="F96" s="56"/>
    </row>
    <row r="97" spans="1:6" ht="51">
      <c r="A97" s="4" t="s">
        <v>85</v>
      </c>
      <c r="B97" s="177" t="s">
        <v>242</v>
      </c>
      <c r="C97" s="117">
        <v>12</v>
      </c>
      <c r="D97" s="6" t="s">
        <v>60</v>
      </c>
      <c r="E97" s="131"/>
      <c r="F97" s="56">
        <f>C97*E97</f>
        <v>0</v>
      </c>
    </row>
    <row r="98" spans="2:6" ht="12.75">
      <c r="B98" s="66"/>
      <c r="C98" s="117"/>
      <c r="D98" s="6"/>
      <c r="E98" s="131"/>
      <c r="F98" s="56"/>
    </row>
    <row r="99" spans="1:6" ht="25.5">
      <c r="A99" s="4" t="s">
        <v>86</v>
      </c>
      <c r="B99" s="247" t="s">
        <v>243</v>
      </c>
      <c r="C99" s="117">
        <v>30</v>
      </c>
      <c r="D99" s="6" t="s">
        <v>60</v>
      </c>
      <c r="E99" s="131"/>
      <c r="F99" s="56">
        <f>C99*E99</f>
        <v>0</v>
      </c>
    </row>
    <row r="100" spans="2:6" ht="12.75">
      <c r="B100" s="63"/>
      <c r="C100" s="118"/>
      <c r="D100" s="96"/>
      <c r="E100" s="131"/>
      <c r="F100" s="97"/>
    </row>
    <row r="101" spans="1:6" ht="38.25">
      <c r="A101" s="4" t="s">
        <v>87</v>
      </c>
      <c r="B101" s="247" t="s">
        <v>244</v>
      </c>
      <c r="C101" s="117">
        <v>32</v>
      </c>
      <c r="D101" s="6" t="s">
        <v>60</v>
      </c>
      <c r="E101" s="131"/>
      <c r="F101" s="56">
        <f>C101*E101</f>
        <v>0</v>
      </c>
    </row>
    <row r="102" spans="2:6" ht="12.75">
      <c r="B102" s="63"/>
      <c r="C102" s="117"/>
      <c r="D102" s="6"/>
      <c r="E102" s="131"/>
      <c r="F102" s="56"/>
    </row>
    <row r="103" spans="1:6" ht="51">
      <c r="A103" s="4" t="s">
        <v>88</v>
      </c>
      <c r="B103" s="248" t="s">
        <v>245</v>
      </c>
      <c r="C103" s="117">
        <v>30</v>
      </c>
      <c r="D103" s="6" t="s">
        <v>60</v>
      </c>
      <c r="E103" s="131"/>
      <c r="F103" s="56">
        <f>C103*E103</f>
        <v>0</v>
      </c>
    </row>
    <row r="104" spans="2:6" ht="12.75">
      <c r="B104" s="63"/>
      <c r="C104" s="118"/>
      <c r="D104" s="94"/>
      <c r="E104" s="131"/>
      <c r="F104" s="95"/>
    </row>
    <row r="105" spans="1:6" ht="41.25" customHeight="1">
      <c r="A105" s="4" t="s">
        <v>111</v>
      </c>
      <c r="B105" s="248" t="s">
        <v>246</v>
      </c>
      <c r="C105" s="117">
        <v>21</v>
      </c>
      <c r="D105" s="6" t="s">
        <v>60</v>
      </c>
      <c r="E105" s="131"/>
      <c r="F105" s="56">
        <f>C105*E105</f>
        <v>0</v>
      </c>
    </row>
    <row r="106" spans="2:6" ht="12.75">
      <c r="B106" s="63"/>
      <c r="C106" s="117"/>
      <c r="D106" s="6"/>
      <c r="E106" s="131"/>
      <c r="F106" s="56"/>
    </row>
    <row r="107" spans="1:6" ht="38.25">
      <c r="A107" s="4" t="s">
        <v>119</v>
      </c>
      <c r="B107" s="63" t="s">
        <v>27</v>
      </c>
      <c r="C107" s="117">
        <v>51</v>
      </c>
      <c r="D107" s="6" t="s">
        <v>60</v>
      </c>
      <c r="E107" s="131"/>
      <c r="F107" s="56">
        <f>C107*E107</f>
        <v>0</v>
      </c>
    </row>
    <row r="108" spans="2:5" ht="12.75">
      <c r="B108" s="63"/>
      <c r="C108" s="117"/>
      <c r="D108" s="9"/>
      <c r="E108" s="131"/>
    </row>
    <row r="109" spans="1:6" ht="25.5">
      <c r="A109" s="4" t="s">
        <v>120</v>
      </c>
      <c r="B109" s="63" t="s">
        <v>26</v>
      </c>
      <c r="C109" s="117">
        <v>3</v>
      </c>
      <c r="D109" s="6" t="s">
        <v>60</v>
      </c>
      <c r="E109" s="131"/>
      <c r="F109" s="56">
        <f>C109*E109</f>
        <v>0</v>
      </c>
    </row>
    <row r="110" spans="2:6" ht="12.75">
      <c r="B110" s="63"/>
      <c r="C110" s="117"/>
      <c r="D110" s="6"/>
      <c r="E110" s="131"/>
      <c r="F110" s="56"/>
    </row>
    <row r="111" spans="1:6" ht="25.5">
      <c r="A111" s="4" t="s">
        <v>121</v>
      </c>
      <c r="B111" s="84" t="s">
        <v>36</v>
      </c>
      <c r="C111" s="117">
        <v>32</v>
      </c>
      <c r="D111" s="6" t="s">
        <v>61</v>
      </c>
      <c r="E111" s="131"/>
      <c r="F111" s="56">
        <f>C111*E111</f>
        <v>0</v>
      </c>
    </row>
    <row r="112" spans="2:5" ht="12.75">
      <c r="B112" s="63"/>
      <c r="C112" s="117"/>
      <c r="D112" s="9"/>
      <c r="E112" s="131"/>
    </row>
    <row r="113" spans="1:6" ht="12.75">
      <c r="A113" s="4" t="s">
        <v>17</v>
      </c>
      <c r="B113" s="5" t="s">
        <v>256</v>
      </c>
      <c r="C113" s="115">
        <v>1</v>
      </c>
      <c r="D113" s="6" t="s">
        <v>55</v>
      </c>
      <c r="E113" s="130">
        <f>PRODUCT(SUM(F80:F112),0.1)</f>
        <v>0</v>
      </c>
      <c r="F113" s="56">
        <f>C113*E113</f>
        <v>0</v>
      </c>
    </row>
    <row r="114" spans="3:6" ht="12.75">
      <c r="C114" s="91"/>
      <c r="F114" s="56"/>
    </row>
    <row r="115" spans="1:8" ht="13.5" thickBot="1">
      <c r="A115" s="58"/>
      <c r="B115" s="59" t="s">
        <v>57</v>
      </c>
      <c r="C115" s="109"/>
      <c r="D115" s="70"/>
      <c r="E115" s="126"/>
      <c r="F115" s="148">
        <f>SUM(F80:F114)</f>
        <v>0</v>
      </c>
      <c r="G115" s="148">
        <f>F115</f>
        <v>0</v>
      </c>
      <c r="H115" s="90"/>
    </row>
    <row r="116" spans="1:8" ht="12.75">
      <c r="A116" s="62"/>
      <c r="B116" s="71"/>
      <c r="C116" s="110"/>
      <c r="D116" s="90"/>
      <c r="E116" s="117"/>
      <c r="F116" s="72"/>
      <c r="G116" s="72"/>
      <c r="H116" s="90"/>
    </row>
    <row r="117" spans="1:8" ht="12.75">
      <c r="A117" s="62"/>
      <c r="B117" s="71"/>
      <c r="C117" s="110"/>
      <c r="D117" s="90"/>
      <c r="E117" s="117"/>
      <c r="F117" s="72"/>
      <c r="G117" s="72"/>
      <c r="H117" s="90"/>
    </row>
    <row r="118" spans="1:8" ht="12.75">
      <c r="A118" s="46" t="s">
        <v>52</v>
      </c>
      <c r="B118" s="47" t="s">
        <v>227</v>
      </c>
      <c r="C118" s="108"/>
      <c r="D118" s="48"/>
      <c r="E118" s="141"/>
      <c r="F118" s="49"/>
      <c r="G118" s="49"/>
      <c r="H118" s="90"/>
    </row>
    <row r="119" ht="13.5" thickBot="1">
      <c r="C119" s="91"/>
    </row>
    <row r="120" spans="1:7" ht="12.75">
      <c r="A120" s="50" t="s">
        <v>62</v>
      </c>
      <c r="B120" s="51" t="s">
        <v>63</v>
      </c>
      <c r="C120" s="52" t="s">
        <v>64</v>
      </c>
      <c r="D120" s="53" t="s">
        <v>65</v>
      </c>
      <c r="E120" s="142" t="s">
        <v>66</v>
      </c>
      <c r="F120" s="54" t="s">
        <v>67</v>
      </c>
      <c r="G120" s="54"/>
    </row>
    <row r="121" ht="12.75">
      <c r="C121" s="115"/>
    </row>
    <row r="122" spans="1:6" ht="129" customHeight="1">
      <c r="A122" s="4" t="s">
        <v>73</v>
      </c>
      <c r="B122" s="242" t="s">
        <v>262</v>
      </c>
      <c r="C122" s="115">
        <v>50</v>
      </c>
      <c r="D122" s="6" t="s">
        <v>48</v>
      </c>
      <c r="F122" s="56">
        <f>C122*E122</f>
        <v>0</v>
      </c>
    </row>
    <row r="123" spans="3:6" ht="12.75">
      <c r="C123" s="115"/>
      <c r="D123" s="6"/>
      <c r="F123" s="56"/>
    </row>
    <row r="124" spans="1:6" ht="63.75">
      <c r="A124" s="4" t="s">
        <v>74</v>
      </c>
      <c r="B124" s="242" t="s">
        <v>226</v>
      </c>
      <c r="C124" s="115">
        <v>25</v>
      </c>
      <c r="D124" s="6" t="s">
        <v>48</v>
      </c>
      <c r="F124" s="56">
        <f>C124*E124</f>
        <v>0</v>
      </c>
    </row>
    <row r="125" spans="3:6" ht="12.75">
      <c r="C125" s="115"/>
      <c r="D125" s="6"/>
      <c r="F125" s="56"/>
    </row>
    <row r="126" spans="1:6" ht="63.75">
      <c r="A126" s="4" t="s">
        <v>75</v>
      </c>
      <c r="B126" s="242" t="s">
        <v>248</v>
      </c>
      <c r="C126" s="115"/>
      <c r="D126" s="6"/>
      <c r="F126" s="56"/>
    </row>
    <row r="127" spans="2:6" ht="12.75">
      <c r="B127" s="234" t="s">
        <v>266</v>
      </c>
      <c r="C127" s="115">
        <v>1</v>
      </c>
      <c r="D127" s="85" t="s">
        <v>55</v>
      </c>
      <c r="F127" s="56">
        <f>C127*E127</f>
        <v>0</v>
      </c>
    </row>
    <row r="128" ht="12.75">
      <c r="C128" s="115"/>
    </row>
    <row r="129" spans="1:6" ht="63.75">
      <c r="A129" s="4" t="s">
        <v>76</v>
      </c>
      <c r="B129" s="242" t="s">
        <v>251</v>
      </c>
      <c r="C129" s="115"/>
      <c r="D129" s="6"/>
      <c r="F129" s="56"/>
    </row>
    <row r="130" spans="2:6" ht="12.75">
      <c r="B130" s="252" t="s">
        <v>271</v>
      </c>
      <c r="C130" s="119">
        <v>1</v>
      </c>
      <c r="D130" s="85" t="s">
        <v>55</v>
      </c>
      <c r="E130" s="161"/>
      <c r="F130" s="56">
        <f>C130*E130</f>
        <v>0</v>
      </c>
    </row>
    <row r="131" spans="2:6" ht="12.75">
      <c r="B131" s="252" t="s">
        <v>272</v>
      </c>
      <c r="C131" s="119">
        <v>1</v>
      </c>
      <c r="D131" s="85" t="s">
        <v>55</v>
      </c>
      <c r="E131" s="161"/>
      <c r="F131" s="56">
        <f>C131*E131</f>
        <v>0</v>
      </c>
    </row>
    <row r="132" spans="2:6" ht="12.75">
      <c r="B132" s="252" t="s">
        <v>268</v>
      </c>
      <c r="C132" s="119">
        <v>1</v>
      </c>
      <c r="D132" s="85" t="s">
        <v>55</v>
      </c>
      <c r="E132" s="161"/>
      <c r="F132" s="56">
        <f>C132*E132</f>
        <v>0</v>
      </c>
    </row>
    <row r="133" spans="2:6" ht="52.5" customHeight="1">
      <c r="B133" s="253" t="s">
        <v>252</v>
      </c>
      <c r="C133" s="119">
        <v>5</v>
      </c>
      <c r="D133" s="85" t="s">
        <v>55</v>
      </c>
      <c r="E133" s="161"/>
      <c r="F133" s="56">
        <f>C133*E133</f>
        <v>0</v>
      </c>
    </row>
    <row r="134" spans="3:6" ht="12.75">
      <c r="C134" s="119"/>
      <c r="D134" s="85"/>
      <c r="E134" s="161"/>
      <c r="F134" s="56"/>
    </row>
    <row r="135" spans="1:12" ht="76.5">
      <c r="A135" s="169" t="s">
        <v>92</v>
      </c>
      <c r="B135" s="242" t="s">
        <v>253</v>
      </c>
      <c r="C135" s="175"/>
      <c r="D135" s="85"/>
      <c r="E135" s="176"/>
      <c r="F135" s="56"/>
      <c r="G135" s="188"/>
      <c r="H135" s="195"/>
      <c r="I135" s="195"/>
      <c r="J135" s="195"/>
      <c r="K135" s="195"/>
      <c r="L135" s="195"/>
    </row>
    <row r="136" spans="1:12" ht="14.25">
      <c r="A136" s="169"/>
      <c r="B136" s="252" t="s">
        <v>269</v>
      </c>
      <c r="C136" s="119">
        <v>2</v>
      </c>
      <c r="D136" s="85" t="s">
        <v>55</v>
      </c>
      <c r="E136" s="176"/>
      <c r="F136" s="56">
        <f>C136*E136</f>
        <v>0</v>
      </c>
      <c r="G136" s="188"/>
      <c r="H136" s="195"/>
      <c r="I136" s="195"/>
      <c r="J136" s="195"/>
      <c r="K136" s="195"/>
      <c r="L136" s="195"/>
    </row>
    <row r="137" spans="1:12" ht="14.25">
      <c r="A137" s="169"/>
      <c r="B137" s="252" t="s">
        <v>270</v>
      </c>
      <c r="C137" s="119">
        <v>1</v>
      </c>
      <c r="D137" s="85" t="s">
        <v>55</v>
      </c>
      <c r="E137" s="176"/>
      <c r="F137" s="56">
        <f>C137*E137</f>
        <v>0</v>
      </c>
      <c r="G137" s="188"/>
      <c r="H137" s="195"/>
      <c r="I137" s="195"/>
      <c r="J137" s="195"/>
      <c r="K137" s="195"/>
      <c r="L137" s="195"/>
    </row>
    <row r="138" spans="2:6" ht="12.75">
      <c r="B138" s="84"/>
      <c r="C138" s="119"/>
      <c r="D138" s="85"/>
      <c r="E138" s="161"/>
      <c r="F138" s="56"/>
    </row>
    <row r="139" spans="1:6" ht="76.5">
      <c r="A139" s="169" t="s">
        <v>101</v>
      </c>
      <c r="B139" s="242" t="s">
        <v>250</v>
      </c>
      <c r="C139" s="119">
        <v>5</v>
      </c>
      <c r="D139" s="85" t="s">
        <v>55</v>
      </c>
      <c r="E139" s="161"/>
      <c r="F139" s="56">
        <f>C139*E139</f>
        <v>0</v>
      </c>
    </row>
    <row r="140" spans="2:6" ht="12.75">
      <c r="B140" s="84"/>
      <c r="C140" s="119"/>
      <c r="D140" s="85"/>
      <c r="E140" s="161"/>
      <c r="F140" s="56"/>
    </row>
    <row r="141" spans="1:6" ht="76.5">
      <c r="A141" s="169" t="s">
        <v>102</v>
      </c>
      <c r="B141" s="242" t="s">
        <v>234</v>
      </c>
      <c r="C141" s="119">
        <v>1</v>
      </c>
      <c r="D141" s="85" t="s">
        <v>55</v>
      </c>
      <c r="E141" s="161"/>
      <c r="F141" s="56">
        <f>C141*E141</f>
        <v>0</v>
      </c>
    </row>
    <row r="142" spans="2:6" ht="12.75">
      <c r="B142" s="198"/>
      <c r="C142" s="119"/>
      <c r="D142" s="85"/>
      <c r="E142" s="161"/>
      <c r="F142" s="56"/>
    </row>
    <row r="143" spans="1:6" ht="38.25">
      <c r="A143" s="169" t="s">
        <v>103</v>
      </c>
      <c r="B143" s="242" t="s">
        <v>233</v>
      </c>
      <c r="C143" s="119">
        <v>1</v>
      </c>
      <c r="D143" s="85" t="s">
        <v>55</v>
      </c>
      <c r="E143" s="161"/>
      <c r="F143" s="56">
        <f>C143*E143</f>
        <v>0</v>
      </c>
    </row>
    <row r="144" spans="2:6" ht="12.75">
      <c r="B144" s="257"/>
      <c r="C144" s="119"/>
      <c r="D144" s="85"/>
      <c r="E144" s="161"/>
      <c r="F144" s="56"/>
    </row>
    <row r="145" spans="1:6" ht="25.5">
      <c r="A145" s="169" t="s">
        <v>104</v>
      </c>
      <c r="B145" s="242" t="s">
        <v>232</v>
      </c>
      <c r="C145" s="119">
        <v>75</v>
      </c>
      <c r="D145" s="85" t="s">
        <v>48</v>
      </c>
      <c r="E145" s="161"/>
      <c r="F145" s="56">
        <f>C145*E145</f>
        <v>0</v>
      </c>
    </row>
    <row r="146" spans="2:6" ht="12.75">
      <c r="B146" s="257"/>
      <c r="C146" s="119"/>
      <c r="D146" s="85"/>
      <c r="E146" s="161"/>
      <c r="F146" s="56"/>
    </row>
    <row r="147" spans="1:6" ht="63.75">
      <c r="A147" s="169" t="s">
        <v>105</v>
      </c>
      <c r="B147" s="242" t="s">
        <v>231</v>
      </c>
      <c r="C147" s="119">
        <v>75</v>
      </c>
      <c r="D147" s="85" t="s">
        <v>48</v>
      </c>
      <c r="E147" s="161"/>
      <c r="F147" s="56">
        <f>C147*E147</f>
        <v>0</v>
      </c>
    </row>
    <row r="148" spans="2:6" ht="12.75">
      <c r="B148" s="84"/>
      <c r="C148" s="119"/>
      <c r="D148" s="6"/>
      <c r="E148" s="161"/>
      <c r="F148" s="56"/>
    </row>
    <row r="149" spans="1:6" ht="12.75">
      <c r="A149" s="169" t="s">
        <v>106</v>
      </c>
      <c r="B149" s="5" t="s">
        <v>255</v>
      </c>
      <c r="C149" s="115">
        <v>1</v>
      </c>
      <c r="D149" s="6" t="s">
        <v>55</v>
      </c>
      <c r="E149" s="130">
        <f>PRODUCT(SUM(F121:F148),0.1)</f>
        <v>0</v>
      </c>
      <c r="F149" s="56">
        <f>C149*E149</f>
        <v>0</v>
      </c>
    </row>
    <row r="150" spans="2:6" ht="12.75" customHeight="1">
      <c r="B150" s="84"/>
      <c r="C150" s="92"/>
      <c r="D150" s="85"/>
      <c r="E150" s="161"/>
      <c r="F150" s="56"/>
    </row>
    <row r="151" spans="1:7" ht="13.5" thickBot="1">
      <c r="A151" s="58"/>
      <c r="B151" s="244" t="s">
        <v>228</v>
      </c>
      <c r="C151" s="107"/>
      <c r="D151" s="61"/>
      <c r="E151" s="145"/>
      <c r="F151" s="148">
        <f>SUM(F121:F149)</f>
        <v>0</v>
      </c>
      <c r="G151" s="148">
        <f>F151</f>
        <v>0</v>
      </c>
    </row>
    <row r="152" spans="1:7" ht="12.75">
      <c r="A152" s="62"/>
      <c r="B152" s="71"/>
      <c r="C152" s="105"/>
      <c r="D152" s="9"/>
      <c r="E152" s="131"/>
      <c r="F152" s="72"/>
      <c r="G152" s="72"/>
    </row>
    <row r="153" spans="1:7" ht="12.75">
      <c r="A153" s="62"/>
      <c r="B153" s="71"/>
      <c r="C153" s="105"/>
      <c r="D153" s="9"/>
      <c r="E153" s="131"/>
      <c r="F153" s="72"/>
      <c r="G153" s="72"/>
    </row>
    <row r="154" spans="1:7" ht="12.75">
      <c r="A154" s="46" t="s">
        <v>53</v>
      </c>
      <c r="B154" s="245" t="s">
        <v>229</v>
      </c>
      <c r="C154" s="108"/>
      <c r="D154" s="48"/>
      <c r="E154" s="141"/>
      <c r="F154" s="49"/>
      <c r="G154" s="49"/>
    </row>
    <row r="155" spans="1:13" s="196" customFormat="1" ht="13.5" thickBot="1">
      <c r="A155" s="62"/>
      <c r="B155" s="15"/>
      <c r="C155" s="105"/>
      <c r="D155" s="9"/>
      <c r="E155" s="131"/>
      <c r="F155" s="8"/>
      <c r="G155" s="8"/>
      <c r="H155" s="93"/>
      <c r="I155" s="93"/>
      <c r="J155" s="93"/>
      <c r="K155" s="93"/>
      <c r="L155" s="93"/>
      <c r="M155" s="93"/>
    </row>
    <row r="156" spans="1:7" ht="12.75">
      <c r="A156" s="50" t="s">
        <v>62</v>
      </c>
      <c r="B156" s="51" t="s">
        <v>63</v>
      </c>
      <c r="C156" s="52" t="s">
        <v>64</v>
      </c>
      <c r="D156" s="53" t="s">
        <v>65</v>
      </c>
      <c r="E156" s="142" t="s">
        <v>66</v>
      </c>
      <c r="F156" s="54" t="s">
        <v>67</v>
      </c>
      <c r="G156" s="54"/>
    </row>
    <row r="157" spans="1:7" ht="12.75">
      <c r="A157" s="73"/>
      <c r="B157" s="123"/>
      <c r="C157" s="120"/>
      <c r="D157" s="6"/>
      <c r="E157" s="163"/>
      <c r="F157" s="56"/>
      <c r="G157" s="74"/>
    </row>
    <row r="158" spans="1:7" ht="25.5">
      <c r="A158" s="100" t="s">
        <v>68</v>
      </c>
      <c r="B158" s="239" t="s">
        <v>171</v>
      </c>
      <c r="C158" s="190">
        <v>1</v>
      </c>
      <c r="D158" s="6" t="s">
        <v>60</v>
      </c>
      <c r="E158" s="163"/>
      <c r="F158" s="56">
        <f>C158*E158</f>
        <v>0</v>
      </c>
      <c r="G158" s="74"/>
    </row>
    <row r="159" spans="1:7" ht="12.75">
      <c r="A159" s="73"/>
      <c r="B159" s="125"/>
      <c r="C159" s="120"/>
      <c r="D159" s="87"/>
      <c r="E159" s="120"/>
      <c r="F159" s="88"/>
      <c r="G159" s="88"/>
    </row>
    <row r="160" spans="1:7" ht="52.5" customHeight="1">
      <c r="A160" s="100" t="s">
        <v>69</v>
      </c>
      <c r="B160" s="177" t="s">
        <v>223</v>
      </c>
      <c r="C160" s="193">
        <v>75</v>
      </c>
      <c r="D160" s="89" t="s">
        <v>48</v>
      </c>
      <c r="E160" s="120"/>
      <c r="F160" s="56">
        <f>C160*E160</f>
        <v>0</v>
      </c>
      <c r="G160" s="88"/>
    </row>
    <row r="161" spans="1:7" ht="12.75">
      <c r="A161" s="73"/>
      <c r="B161" s="125"/>
      <c r="C161" s="120"/>
      <c r="D161" s="240"/>
      <c r="E161" s="120"/>
      <c r="F161" s="88"/>
      <c r="G161" s="88"/>
    </row>
    <row r="162" spans="1:6" ht="12.75">
      <c r="A162" s="100" t="s">
        <v>70</v>
      </c>
      <c r="B162" s="121" t="s">
        <v>13</v>
      </c>
      <c r="C162" s="115">
        <v>4</v>
      </c>
      <c r="D162" s="6" t="s">
        <v>47</v>
      </c>
      <c r="F162" s="56">
        <f>C162*E162</f>
        <v>0</v>
      </c>
    </row>
    <row r="163" spans="1:6" ht="12.75">
      <c r="A163" s="73"/>
      <c r="B163" s="121"/>
      <c r="C163" s="115"/>
      <c r="D163" s="6"/>
      <c r="F163" s="56"/>
    </row>
    <row r="164" spans="1:6" ht="25.5">
      <c r="A164" s="100" t="s">
        <v>71</v>
      </c>
      <c r="B164" s="177" t="s">
        <v>224</v>
      </c>
      <c r="C164" s="115">
        <v>4</v>
      </c>
      <c r="D164" s="6" t="s">
        <v>47</v>
      </c>
      <c r="F164" s="56">
        <f>C164*E164</f>
        <v>0</v>
      </c>
    </row>
    <row r="165" spans="1:4" ht="12.75">
      <c r="A165" s="73"/>
      <c r="B165" s="121"/>
      <c r="C165" s="115"/>
      <c r="D165" s="7"/>
    </row>
    <row r="166" spans="1:6" ht="12.75">
      <c r="A166" s="100" t="s">
        <v>72</v>
      </c>
      <c r="B166" s="167" t="s">
        <v>126</v>
      </c>
      <c r="C166" s="115">
        <v>1</v>
      </c>
      <c r="D166" s="6" t="s">
        <v>55</v>
      </c>
      <c r="F166" s="56">
        <f>C166*E166</f>
        <v>0</v>
      </c>
    </row>
    <row r="167" spans="1:4" ht="12.75">
      <c r="A167" s="73"/>
      <c r="B167" s="121"/>
      <c r="C167" s="115"/>
      <c r="D167" s="7"/>
    </row>
    <row r="168" spans="1:6" ht="12.75">
      <c r="A168" s="100" t="s">
        <v>93</v>
      </c>
      <c r="B168" s="121" t="s">
        <v>21</v>
      </c>
      <c r="C168" s="115">
        <v>1</v>
      </c>
      <c r="D168" s="6" t="s">
        <v>55</v>
      </c>
      <c r="F168" s="56">
        <f>C168*E168</f>
        <v>0</v>
      </c>
    </row>
    <row r="169" spans="1:6" ht="12.75">
      <c r="A169" s="73"/>
      <c r="B169" s="121"/>
      <c r="C169" s="115"/>
      <c r="D169" s="6"/>
      <c r="F169" s="56"/>
    </row>
    <row r="170" spans="1:6" ht="12.75">
      <c r="A170" s="100" t="s">
        <v>116</v>
      </c>
      <c r="B170" s="5" t="s">
        <v>225</v>
      </c>
      <c r="C170" s="115">
        <v>1</v>
      </c>
      <c r="D170" s="6" t="s">
        <v>55</v>
      </c>
      <c r="E170" s="130">
        <f>PRODUCT(SUM(F157:F169),0.1)</f>
        <v>0</v>
      </c>
      <c r="F170" s="56">
        <f>C170*E170</f>
        <v>0</v>
      </c>
    </row>
    <row r="171" spans="1:7" ht="13.5" thickBot="1">
      <c r="A171" s="75"/>
      <c r="B171" s="129"/>
      <c r="C171" s="127"/>
      <c r="D171" s="76"/>
      <c r="E171" s="127"/>
      <c r="F171" s="77"/>
      <c r="G171" s="77"/>
    </row>
    <row r="172" spans="1:7" ht="12.75">
      <c r="A172" s="78"/>
      <c r="B172" s="79" t="s">
        <v>230</v>
      </c>
      <c r="C172" s="111"/>
      <c r="D172" s="80"/>
      <c r="E172" s="164"/>
      <c r="F172" s="168">
        <f>SUM(F157:F171)</f>
        <v>0</v>
      </c>
      <c r="G172" s="168">
        <f>F172</f>
        <v>0</v>
      </c>
    </row>
    <row r="183" ht="12.75">
      <c r="I183" s="90"/>
    </row>
    <row r="184" ht="12.75">
      <c r="I184" s="90"/>
    </row>
    <row r="186" ht="12.75">
      <c r="L186" s="196"/>
    </row>
    <row r="190" ht="12.75">
      <c r="K190" s="196"/>
    </row>
    <row r="192" spans="1:6" ht="12.75">
      <c r="A192" s="62"/>
      <c r="B192" s="63"/>
      <c r="C192" s="8"/>
      <c r="D192" s="9"/>
      <c r="E192" s="117"/>
      <c r="F192" s="8"/>
    </row>
    <row r="193" spans="1:6" ht="12.75">
      <c r="A193" s="62"/>
      <c r="B193" s="63"/>
      <c r="C193" s="8"/>
      <c r="D193" s="9"/>
      <c r="E193" s="117"/>
      <c r="F193" s="8"/>
    </row>
    <row r="246" ht="12.75">
      <c r="J246" s="90"/>
    </row>
    <row r="247" ht="12.75">
      <c r="J247" s="90"/>
    </row>
    <row r="283" spans="1:13" s="90" customFormat="1" ht="12.75">
      <c r="A283" s="4"/>
      <c r="B283" s="5"/>
      <c r="C283" s="6"/>
      <c r="D283" s="3"/>
      <c r="E283" s="130"/>
      <c r="F283" s="6"/>
      <c r="G283" s="8"/>
      <c r="H283" s="93"/>
      <c r="I283" s="93"/>
      <c r="J283" s="93"/>
      <c r="K283" s="93"/>
      <c r="L283" s="93"/>
      <c r="M283" s="93"/>
    </row>
    <row r="284" spans="1:13" s="90" customFormat="1" ht="12.75">
      <c r="A284" s="4"/>
      <c r="B284" s="5"/>
      <c r="C284" s="6"/>
      <c r="D284" s="3"/>
      <c r="E284" s="130"/>
      <c r="F284" s="6"/>
      <c r="G284" s="8"/>
      <c r="H284" s="93"/>
      <c r="I284" s="93"/>
      <c r="J284" s="93"/>
      <c r="K284" s="93"/>
      <c r="L284" s="93"/>
      <c r="M284" s="93"/>
    </row>
    <row r="294" ht="12.75">
      <c r="M294" s="90"/>
    </row>
    <row r="295" ht="12.75">
      <c r="M295" s="90"/>
    </row>
    <row r="320" ht="12.75">
      <c r="L320" s="90"/>
    </row>
    <row r="321" ht="12.75">
      <c r="L321" s="90"/>
    </row>
    <row r="324" ht="12.75">
      <c r="K324" s="90"/>
    </row>
    <row r="325" ht="12.75">
      <c r="K325" s="90"/>
    </row>
  </sheetData>
  <sheetProtection/>
  <printOptions/>
  <pageMargins left="1.02362204724409" right="0.393700787401575" top="1.06299212598425" bottom="1.22047244094488" header="0.590551181102362" footer="0.433070866141732"/>
  <pageSetup horizontalDpi="300" verticalDpi="300" orientation="portrait" paperSize="9" r:id="rId1"/>
  <headerFooter alignWithMargins="0">
    <oddHeader>&amp;L&amp;"Arial,Navadno"&amp;9Načrt kanalizacije, popis del&amp;R&amp;"Arial,Poševno"&amp;9Stran &amp;P od &amp;N</oddHeader>
    <oddFooter>&amp;L&amp;"Arial,Navadno"&amp;9Kanalizacija Branik, PZR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7:M3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6.375" style="4" customWidth="1"/>
    <col min="2" max="2" width="40.625" style="5" customWidth="1"/>
    <col min="3" max="3" width="8.25390625" style="6" customWidth="1"/>
    <col min="4" max="4" width="7.875" style="3" customWidth="1"/>
    <col min="5" max="5" width="10.875" style="130" customWidth="1"/>
    <col min="6" max="6" width="17.00390625" style="6" customWidth="1"/>
    <col min="7" max="7" width="18.125" style="8" bestFit="1" customWidth="1"/>
    <col min="8" max="16384" width="9.25390625" style="93" customWidth="1"/>
  </cols>
  <sheetData>
    <row r="7" spans="4:6" ht="12.75">
      <c r="D7" s="9"/>
      <c r="E7" s="131"/>
      <c r="F7" s="8"/>
    </row>
    <row r="8" spans="4:6" ht="12.75">
      <c r="D8" s="9"/>
      <c r="E8" s="132"/>
      <c r="F8" s="8"/>
    </row>
    <row r="9" spans="4:6" ht="12.75">
      <c r="D9" s="9"/>
      <c r="E9" s="131"/>
      <c r="F9" s="8"/>
    </row>
    <row r="11" spans="2:6" ht="15">
      <c r="B11" s="11"/>
      <c r="C11" s="12"/>
      <c r="D11" s="13"/>
      <c r="E11" s="133"/>
      <c r="F11" s="14"/>
    </row>
    <row r="12" spans="2:6" ht="15.75">
      <c r="B12" s="82" t="s">
        <v>258</v>
      </c>
      <c r="C12" s="12"/>
      <c r="D12" s="13"/>
      <c r="E12" s="133"/>
      <c r="F12" s="14"/>
    </row>
    <row r="13" spans="2:3" ht="15.75">
      <c r="B13" s="82"/>
      <c r="C13" s="81"/>
    </row>
    <row r="14" ht="12.75">
      <c r="B14" s="15"/>
    </row>
    <row r="15" ht="13.5" thickBot="1">
      <c r="B15" s="15"/>
    </row>
    <row r="16" spans="1:7" ht="12.75">
      <c r="A16" s="16" t="s">
        <v>50</v>
      </c>
      <c r="B16" s="17" t="s">
        <v>46</v>
      </c>
      <c r="C16" s="18"/>
      <c r="D16" s="19"/>
      <c r="E16" s="134"/>
      <c r="F16" s="149">
        <f>+F74</f>
        <v>0</v>
      </c>
      <c r="G16" s="150">
        <f aca="true" t="shared" si="0" ref="G16:G22">+F16</f>
        <v>0</v>
      </c>
    </row>
    <row r="17" spans="1:7" ht="12.75">
      <c r="A17" s="20" t="s">
        <v>51</v>
      </c>
      <c r="B17" s="21" t="s">
        <v>49</v>
      </c>
      <c r="C17" s="22"/>
      <c r="D17" s="23"/>
      <c r="E17" s="135"/>
      <c r="F17" s="151">
        <f>+F115</f>
        <v>0</v>
      </c>
      <c r="G17" s="152">
        <f t="shared" si="0"/>
        <v>0</v>
      </c>
    </row>
    <row r="18" spans="1:7" ht="12.75">
      <c r="A18" s="20" t="s">
        <v>52</v>
      </c>
      <c r="B18" s="24" t="s">
        <v>89</v>
      </c>
      <c r="C18" s="25"/>
      <c r="D18" s="26"/>
      <c r="E18" s="136"/>
      <c r="F18" s="151">
        <f>+F149</f>
        <v>0</v>
      </c>
      <c r="G18" s="152">
        <f t="shared" si="0"/>
        <v>0</v>
      </c>
    </row>
    <row r="19" spans="1:7" ht="12.75" customHeight="1" thickBot="1">
      <c r="A19" s="27" t="s">
        <v>53</v>
      </c>
      <c r="B19" s="28" t="s">
        <v>58</v>
      </c>
      <c r="C19" s="29"/>
      <c r="D19" s="30"/>
      <c r="E19" s="137"/>
      <c r="F19" s="153">
        <f>+F170</f>
        <v>0</v>
      </c>
      <c r="G19" s="154">
        <f t="shared" si="0"/>
        <v>0</v>
      </c>
    </row>
    <row r="20" spans="1:8" ht="13.5" thickTop="1">
      <c r="A20" s="31"/>
      <c r="B20" s="32" t="s">
        <v>54</v>
      </c>
      <c r="C20" s="33"/>
      <c r="D20" s="34"/>
      <c r="E20" s="138"/>
      <c r="F20" s="155">
        <f>SUM(F16:F19)</f>
        <v>0</v>
      </c>
      <c r="G20" s="156">
        <f t="shared" si="0"/>
        <v>0</v>
      </c>
      <c r="H20" s="197"/>
    </row>
    <row r="21" spans="1:8" ht="13.5" thickBot="1">
      <c r="A21" s="35"/>
      <c r="B21" s="36" t="s">
        <v>154</v>
      </c>
      <c r="C21" s="37"/>
      <c r="D21" s="38"/>
      <c r="E21" s="139"/>
      <c r="F21" s="157">
        <f>+F20*0.22</f>
        <v>0</v>
      </c>
      <c r="G21" s="158">
        <f t="shared" si="0"/>
        <v>0</v>
      </c>
      <c r="H21" s="174"/>
    </row>
    <row r="22" spans="1:8" ht="14.25" thickBot="1" thickTop="1">
      <c r="A22" s="39"/>
      <c r="B22" s="40" t="s">
        <v>54</v>
      </c>
      <c r="C22" s="41"/>
      <c r="D22" s="42"/>
      <c r="E22" s="140"/>
      <c r="F22" s="159">
        <f>SUM(F20:F21)</f>
        <v>0</v>
      </c>
      <c r="G22" s="160">
        <f t="shared" si="0"/>
        <v>0</v>
      </c>
      <c r="H22" s="197"/>
    </row>
    <row r="23" spans="2:4" ht="12.75">
      <c r="B23" s="43"/>
      <c r="C23" s="44"/>
      <c r="D23" s="45"/>
    </row>
    <row r="24" spans="2:11" ht="12.75">
      <c r="B24" s="43"/>
      <c r="C24" s="44"/>
      <c r="D24" s="45"/>
      <c r="K24" s="194"/>
    </row>
    <row r="25" spans="2:4" ht="12.75">
      <c r="B25" s="43"/>
      <c r="C25" s="44"/>
      <c r="D25" s="45"/>
    </row>
    <row r="26" spans="2:4" ht="12.75">
      <c r="B26" s="43"/>
      <c r="C26" s="44"/>
      <c r="D26" s="45"/>
    </row>
    <row r="27" spans="2:4" ht="12.75">
      <c r="B27" s="43"/>
      <c r="C27" s="44"/>
      <c r="D27" s="45"/>
    </row>
    <row r="28" spans="2:4" ht="12.75">
      <c r="B28" s="43"/>
      <c r="C28" s="44"/>
      <c r="D28" s="45"/>
    </row>
    <row r="29" spans="2:4" ht="12.75">
      <c r="B29" s="43"/>
      <c r="C29" s="44"/>
      <c r="D29" s="45"/>
    </row>
    <row r="30" spans="2:4" ht="12.75">
      <c r="B30" s="43"/>
      <c r="C30" s="44"/>
      <c r="D30" s="45"/>
    </row>
    <row r="31" spans="2:4" ht="12.75">
      <c r="B31" s="43"/>
      <c r="C31" s="44"/>
      <c r="D31" s="45"/>
    </row>
    <row r="32" spans="2:4" ht="12.75">
      <c r="B32" s="43"/>
      <c r="C32" s="44"/>
      <c r="D32" s="45"/>
    </row>
    <row r="33" spans="2:4" ht="12.75">
      <c r="B33" s="43"/>
      <c r="C33" s="44"/>
      <c r="D33" s="45"/>
    </row>
    <row r="34" spans="2:4" ht="12.75">
      <c r="B34" s="43"/>
      <c r="C34" s="44"/>
      <c r="D34" s="45"/>
    </row>
    <row r="35" spans="2:4" ht="12.75">
      <c r="B35" s="43"/>
      <c r="C35" s="44"/>
      <c r="D35" s="45"/>
    </row>
    <row r="36" spans="2:4" ht="12.75">
      <c r="B36" s="43"/>
      <c r="C36" s="44"/>
      <c r="D36" s="45"/>
    </row>
    <row r="37" spans="2:4" ht="12.75">
      <c r="B37" s="43"/>
      <c r="C37" s="44"/>
      <c r="D37" s="45"/>
    </row>
    <row r="38" spans="2:4" ht="12.75">
      <c r="B38" s="43"/>
      <c r="C38" s="44"/>
      <c r="D38" s="45"/>
    </row>
    <row r="39" spans="2:4" ht="12.75">
      <c r="B39" s="43"/>
      <c r="C39" s="44"/>
      <c r="D39" s="45"/>
    </row>
    <row r="40" spans="2:4" ht="12.75">
      <c r="B40" s="43"/>
      <c r="C40" s="44"/>
      <c r="D40" s="45"/>
    </row>
    <row r="41" spans="2:4" ht="12.75">
      <c r="B41" s="43"/>
      <c r="C41" s="44"/>
      <c r="D41" s="45"/>
    </row>
    <row r="42" spans="2:4" ht="12.75">
      <c r="B42" s="43"/>
      <c r="C42" s="44"/>
      <c r="D42" s="45"/>
    </row>
    <row r="43" spans="2:4" ht="12.75">
      <c r="B43" s="43"/>
      <c r="C43" s="44"/>
      <c r="D43" s="45"/>
    </row>
    <row r="44" spans="2:4" ht="12.75">
      <c r="B44" s="43"/>
      <c r="C44" s="44"/>
      <c r="D44" s="45"/>
    </row>
    <row r="45" spans="2:4" ht="12.75">
      <c r="B45" s="43"/>
      <c r="C45" s="44"/>
      <c r="D45" s="45"/>
    </row>
    <row r="46" spans="2:4" ht="12.75">
      <c r="B46" s="43"/>
      <c r="C46" s="44"/>
      <c r="D46" s="45"/>
    </row>
    <row r="47" spans="2:4" ht="12.75">
      <c r="B47" s="43"/>
      <c r="C47" s="44"/>
      <c r="D47" s="45"/>
    </row>
    <row r="48" spans="2:4" ht="12.75">
      <c r="B48" s="43"/>
      <c r="C48" s="44"/>
      <c r="D48" s="45"/>
    </row>
    <row r="49" spans="2:4" ht="12.75">
      <c r="B49" s="43"/>
      <c r="C49" s="44"/>
      <c r="D49" s="45"/>
    </row>
    <row r="50" spans="2:4" ht="12.75">
      <c r="B50" s="43"/>
      <c r="C50" s="44"/>
      <c r="D50" s="45"/>
    </row>
    <row r="51" spans="2:4" ht="12.75">
      <c r="B51" s="43"/>
      <c r="C51" s="44"/>
      <c r="D51" s="45"/>
    </row>
    <row r="52" spans="2:4" ht="12.75">
      <c r="B52" s="43"/>
      <c r="C52" s="44"/>
      <c r="D52" s="45"/>
    </row>
    <row r="53" spans="2:4" ht="12.75">
      <c r="B53" s="43"/>
      <c r="C53" s="44"/>
      <c r="D53" s="45"/>
    </row>
    <row r="54" spans="1:7" ht="12.75">
      <c r="A54" s="46" t="s">
        <v>50</v>
      </c>
      <c r="B54" s="47" t="s">
        <v>46</v>
      </c>
      <c r="C54" s="106"/>
      <c r="D54" s="48"/>
      <c r="E54" s="141"/>
      <c r="F54" s="49"/>
      <c r="G54" s="49"/>
    </row>
    <row r="55" ht="13.5" thickBot="1">
      <c r="C55" s="91"/>
    </row>
    <row r="56" spans="1:7" ht="12.75">
      <c r="A56" s="50" t="s">
        <v>62</v>
      </c>
      <c r="B56" s="51" t="s">
        <v>63</v>
      </c>
      <c r="C56" s="52" t="s">
        <v>64</v>
      </c>
      <c r="D56" s="53" t="s">
        <v>65</v>
      </c>
      <c r="E56" s="142" t="s">
        <v>66</v>
      </c>
      <c r="F56" s="54" t="s">
        <v>67</v>
      </c>
      <c r="G56" s="54"/>
    </row>
    <row r="57" ht="12.75">
      <c r="C57" s="115"/>
    </row>
    <row r="58" spans="1:6" ht="12.75">
      <c r="A58" s="4" t="s">
        <v>94</v>
      </c>
      <c r="B58" s="242" t="s">
        <v>220</v>
      </c>
      <c r="C58" s="115">
        <v>88</v>
      </c>
      <c r="D58" s="254" t="s">
        <v>48</v>
      </c>
      <c r="E58" s="255"/>
      <c r="F58" s="56">
        <f>C58*E58</f>
        <v>0</v>
      </c>
    </row>
    <row r="59" spans="2:6" ht="12.75">
      <c r="B59" s="112"/>
      <c r="C59" s="115"/>
      <c r="D59" s="254"/>
      <c r="E59" s="255"/>
      <c r="F59" s="56"/>
    </row>
    <row r="60" spans="1:6" ht="25.5">
      <c r="A60" s="4" t="s">
        <v>95</v>
      </c>
      <c r="B60" s="242" t="s">
        <v>221</v>
      </c>
      <c r="C60" s="115">
        <v>25</v>
      </c>
      <c r="D60" s="254" t="s">
        <v>48</v>
      </c>
      <c r="E60" s="255"/>
      <c r="F60" s="56">
        <f>C60*E60</f>
        <v>0</v>
      </c>
    </row>
    <row r="61" spans="3:4" ht="12.75">
      <c r="C61" s="115"/>
      <c r="D61" s="6"/>
    </row>
    <row r="62" spans="1:6" ht="25.5">
      <c r="A62" s="4" t="s">
        <v>96</v>
      </c>
      <c r="B62" s="242" t="s">
        <v>222</v>
      </c>
      <c r="C62" s="115">
        <v>2</v>
      </c>
      <c r="D62" s="6" t="s">
        <v>55</v>
      </c>
      <c r="F62" s="56">
        <f>C62*E62</f>
        <v>0</v>
      </c>
    </row>
    <row r="63" spans="3:6" ht="12.75">
      <c r="C63" s="115"/>
      <c r="D63" s="6"/>
      <c r="F63" s="56"/>
    </row>
    <row r="64" spans="1:6" ht="63.75">
      <c r="A64" s="4" t="s">
        <v>97</v>
      </c>
      <c r="B64" s="242" t="s">
        <v>259</v>
      </c>
      <c r="C64" s="115">
        <v>5</v>
      </c>
      <c r="D64" s="6" t="s">
        <v>55</v>
      </c>
      <c r="F64" s="56">
        <f>C64*E64</f>
        <v>0</v>
      </c>
    </row>
    <row r="65" spans="3:6" ht="12.75" customHeight="1">
      <c r="C65" s="115"/>
      <c r="D65" s="6"/>
      <c r="F65" s="56"/>
    </row>
    <row r="66" spans="1:6" ht="51">
      <c r="A66" s="4" t="s">
        <v>98</v>
      </c>
      <c r="B66" s="243" t="s">
        <v>260</v>
      </c>
      <c r="C66" s="115">
        <v>88</v>
      </c>
      <c r="D66" s="6" t="s">
        <v>48</v>
      </c>
      <c r="F66" s="56">
        <f>C66*E66</f>
        <v>0</v>
      </c>
    </row>
    <row r="67" spans="3:6" ht="12.75">
      <c r="C67" s="233"/>
      <c r="D67" s="6"/>
      <c r="F67" s="56"/>
    </row>
    <row r="68" spans="1:6" ht="39" customHeight="1">
      <c r="A68" s="4" t="s">
        <v>99</v>
      </c>
      <c r="B68" s="238" t="s">
        <v>159</v>
      </c>
      <c r="C68" s="233">
        <v>1</v>
      </c>
      <c r="D68" s="6" t="s">
        <v>61</v>
      </c>
      <c r="F68" s="56">
        <f>C68*E68</f>
        <v>0</v>
      </c>
    </row>
    <row r="69" spans="3:6" ht="12.75" customHeight="1">
      <c r="C69" s="115"/>
      <c r="D69" s="6"/>
      <c r="F69" s="56"/>
    </row>
    <row r="70" spans="1:6" ht="76.5">
      <c r="A70" s="4" t="s">
        <v>100</v>
      </c>
      <c r="B70" s="5" t="s">
        <v>136</v>
      </c>
      <c r="C70" s="119">
        <v>1</v>
      </c>
      <c r="D70" s="85" t="s">
        <v>55</v>
      </c>
      <c r="F70" s="56">
        <f>C70*E70</f>
        <v>0</v>
      </c>
    </row>
    <row r="71" spans="3:6" ht="12.75">
      <c r="C71" s="115"/>
      <c r="D71" s="6"/>
      <c r="F71" s="56"/>
    </row>
    <row r="72" spans="1:6" ht="12.75" customHeight="1">
      <c r="A72" s="4" t="s">
        <v>142</v>
      </c>
      <c r="B72" s="5" t="s">
        <v>261</v>
      </c>
      <c r="C72" s="115">
        <v>1</v>
      </c>
      <c r="D72" s="6" t="s">
        <v>55</v>
      </c>
      <c r="E72" s="130">
        <f>PRODUCT(SUM(F57:F71),0.1)</f>
        <v>0</v>
      </c>
      <c r="F72" s="56">
        <f>C72*E72</f>
        <v>0</v>
      </c>
    </row>
    <row r="73" spans="3:6" ht="12.75">
      <c r="C73" s="105"/>
      <c r="D73" s="9"/>
      <c r="E73" s="131"/>
      <c r="F73" s="57"/>
    </row>
    <row r="74" spans="1:7" ht="13.5" thickBot="1">
      <c r="A74" s="58"/>
      <c r="B74" s="59" t="s">
        <v>56</v>
      </c>
      <c r="C74" s="107"/>
      <c r="D74" s="61"/>
      <c r="E74" s="145"/>
      <c r="F74" s="148">
        <f>SUM(F57:F73)</f>
        <v>0</v>
      </c>
      <c r="G74" s="148">
        <f>F74</f>
        <v>0</v>
      </c>
    </row>
    <row r="75" spans="1:7" ht="12.75">
      <c r="A75" s="62"/>
      <c r="B75" s="71"/>
      <c r="C75" s="105"/>
      <c r="D75" s="9"/>
      <c r="E75" s="131"/>
      <c r="F75" s="72"/>
      <c r="G75" s="83"/>
    </row>
    <row r="76" spans="1:7" ht="12.75">
      <c r="A76" s="62"/>
      <c r="B76" s="71"/>
      <c r="C76" s="105"/>
      <c r="D76" s="9"/>
      <c r="E76" s="131"/>
      <c r="F76" s="72"/>
      <c r="G76" s="83"/>
    </row>
    <row r="77" spans="1:7" ht="12.75" customHeight="1">
      <c r="A77" s="46" t="s">
        <v>51</v>
      </c>
      <c r="B77" s="47" t="s">
        <v>49</v>
      </c>
      <c r="C77" s="108"/>
      <c r="D77" s="48"/>
      <c r="E77" s="141"/>
      <c r="F77" s="49"/>
      <c r="G77" s="49"/>
    </row>
    <row r="78" spans="1:6" ht="13.5" thickBot="1">
      <c r="A78" s="58"/>
      <c r="B78" s="64"/>
      <c r="C78" s="107"/>
      <c r="D78" s="61"/>
      <c r="E78" s="145"/>
      <c r="F78" s="60"/>
    </row>
    <row r="79" spans="1:7" ht="12.75">
      <c r="A79" s="50" t="s">
        <v>62</v>
      </c>
      <c r="B79" s="51" t="s">
        <v>63</v>
      </c>
      <c r="C79" s="52" t="s">
        <v>64</v>
      </c>
      <c r="D79" s="53" t="s">
        <v>65</v>
      </c>
      <c r="E79" s="142" t="s">
        <v>66</v>
      </c>
      <c r="F79" s="54" t="s">
        <v>67</v>
      </c>
      <c r="G79" s="54"/>
    </row>
    <row r="80" spans="2:9" ht="12.75">
      <c r="B80" s="65"/>
      <c r="C80" s="115"/>
      <c r="I80" s="2"/>
    </row>
    <row r="81" spans="1:6" ht="38.25" customHeight="1">
      <c r="A81" s="4" t="s">
        <v>77</v>
      </c>
      <c r="B81" s="256" t="s">
        <v>247</v>
      </c>
      <c r="C81" s="115">
        <v>4</v>
      </c>
      <c r="D81" s="6" t="s">
        <v>60</v>
      </c>
      <c r="F81" s="56">
        <f>C81*E81</f>
        <v>0</v>
      </c>
    </row>
    <row r="82" spans="3:6" ht="12.75">
      <c r="C82" s="115"/>
      <c r="D82" s="6"/>
      <c r="F82" s="56"/>
    </row>
    <row r="83" spans="1:6" ht="52.5">
      <c r="A83" s="4" t="s">
        <v>78</v>
      </c>
      <c r="B83" s="242" t="s">
        <v>235</v>
      </c>
      <c r="C83" s="115">
        <v>30</v>
      </c>
      <c r="D83" s="6" t="s">
        <v>60</v>
      </c>
      <c r="F83" s="56">
        <f>C83*E83</f>
        <v>0</v>
      </c>
    </row>
    <row r="84" spans="3:6" ht="12.75">
      <c r="C84" s="115"/>
      <c r="D84" s="6"/>
      <c r="F84" s="56"/>
    </row>
    <row r="85" spans="1:6" ht="52.5">
      <c r="A85" s="4" t="s">
        <v>79</v>
      </c>
      <c r="B85" s="242" t="s">
        <v>236</v>
      </c>
      <c r="C85" s="115">
        <v>119</v>
      </c>
      <c r="D85" s="6" t="s">
        <v>60</v>
      </c>
      <c r="F85" s="56">
        <f>C85*E85</f>
        <v>0</v>
      </c>
    </row>
    <row r="86" spans="2:6" ht="12.75">
      <c r="B86" s="113"/>
      <c r="C86" s="116"/>
      <c r="D86" s="6"/>
      <c r="F86" s="56"/>
    </row>
    <row r="87" spans="1:6" ht="52.5">
      <c r="A87" s="4" t="s">
        <v>80</v>
      </c>
      <c r="B87" s="246" t="s">
        <v>237</v>
      </c>
      <c r="C87" s="115">
        <v>20</v>
      </c>
      <c r="D87" s="6" t="s">
        <v>60</v>
      </c>
      <c r="E87" s="147"/>
      <c r="F87" s="56">
        <f>C87*E87</f>
        <v>0</v>
      </c>
    </row>
    <row r="88" spans="2:6" ht="12.75">
      <c r="B88" s="114"/>
      <c r="C88" s="115"/>
      <c r="D88" s="6"/>
      <c r="E88" s="147"/>
      <c r="F88" s="56"/>
    </row>
    <row r="89" spans="1:6" ht="52.5">
      <c r="A89" s="4" t="s">
        <v>81</v>
      </c>
      <c r="B89" s="246" t="s">
        <v>238</v>
      </c>
      <c r="C89" s="115">
        <v>19</v>
      </c>
      <c r="D89" s="6" t="s">
        <v>60</v>
      </c>
      <c r="E89" s="147"/>
      <c r="F89" s="56">
        <f>C89*E89</f>
        <v>0</v>
      </c>
    </row>
    <row r="90" ht="12.75">
      <c r="C90" s="115"/>
    </row>
    <row r="91" spans="1:6" ht="25.5">
      <c r="A91" s="4" t="s">
        <v>82</v>
      </c>
      <c r="B91" s="242" t="s">
        <v>239</v>
      </c>
      <c r="C91" s="117">
        <v>62</v>
      </c>
      <c r="D91" s="6" t="s">
        <v>61</v>
      </c>
      <c r="E91" s="131"/>
      <c r="F91" s="56">
        <f>C91*E91</f>
        <v>0</v>
      </c>
    </row>
    <row r="92" spans="2:6" ht="12.75">
      <c r="B92" s="66"/>
      <c r="C92" s="117"/>
      <c r="D92" s="6"/>
      <c r="E92" s="131"/>
      <c r="F92" s="56"/>
    </row>
    <row r="93" spans="1:6" ht="25.5">
      <c r="A93" s="4" t="s">
        <v>83</v>
      </c>
      <c r="B93" s="177" t="s">
        <v>240</v>
      </c>
      <c r="C93" s="117">
        <v>18</v>
      </c>
      <c r="D93" s="6" t="s">
        <v>61</v>
      </c>
      <c r="E93" s="131"/>
      <c r="F93" s="56">
        <f>C93*E93</f>
        <v>0</v>
      </c>
    </row>
    <row r="94" ht="12.75">
      <c r="C94" s="115"/>
    </row>
    <row r="95" spans="1:6" ht="51">
      <c r="A95" s="4" t="s">
        <v>84</v>
      </c>
      <c r="B95" s="177" t="s">
        <v>241</v>
      </c>
      <c r="C95" s="117">
        <v>39</v>
      </c>
      <c r="D95" s="6" t="s">
        <v>60</v>
      </c>
      <c r="E95" s="131"/>
      <c r="F95" s="56">
        <f>C95*E95</f>
        <v>0</v>
      </c>
    </row>
    <row r="96" spans="2:6" ht="12.75">
      <c r="B96" s="66"/>
      <c r="C96" s="117"/>
      <c r="D96" s="6"/>
      <c r="E96" s="131"/>
      <c r="F96" s="56"/>
    </row>
    <row r="97" spans="1:6" ht="51">
      <c r="A97" s="4" t="s">
        <v>85</v>
      </c>
      <c r="B97" s="177" t="s">
        <v>242</v>
      </c>
      <c r="C97" s="117">
        <v>7</v>
      </c>
      <c r="D97" s="6" t="s">
        <v>60</v>
      </c>
      <c r="E97" s="131"/>
      <c r="F97" s="56">
        <f>C97*E97</f>
        <v>0</v>
      </c>
    </row>
    <row r="98" spans="2:6" ht="12.75">
      <c r="B98" s="66"/>
      <c r="C98" s="117"/>
      <c r="D98" s="6"/>
      <c r="E98" s="131"/>
      <c r="F98" s="56"/>
    </row>
    <row r="99" spans="1:6" ht="25.5">
      <c r="A99" s="4" t="s">
        <v>86</v>
      </c>
      <c r="B99" s="247" t="s">
        <v>243</v>
      </c>
      <c r="C99" s="117">
        <v>30</v>
      </c>
      <c r="D99" s="6" t="s">
        <v>60</v>
      </c>
      <c r="E99" s="131"/>
      <c r="F99" s="56">
        <f>C99*E99</f>
        <v>0</v>
      </c>
    </row>
    <row r="100" spans="2:6" ht="12.75">
      <c r="B100" s="63"/>
      <c r="C100" s="118"/>
      <c r="D100" s="96"/>
      <c r="E100" s="131"/>
      <c r="F100" s="97"/>
    </row>
    <row r="101" spans="1:6" ht="38.25">
      <c r="A101" s="4" t="s">
        <v>87</v>
      </c>
      <c r="B101" s="247" t="s">
        <v>244</v>
      </c>
      <c r="C101" s="117">
        <v>20</v>
      </c>
      <c r="D101" s="6" t="s">
        <v>60</v>
      </c>
      <c r="E101" s="131"/>
      <c r="F101" s="56">
        <f>C101*E101</f>
        <v>0</v>
      </c>
    </row>
    <row r="102" spans="2:6" ht="12.75">
      <c r="B102" s="63"/>
      <c r="C102" s="117"/>
      <c r="D102" s="6"/>
      <c r="E102" s="131"/>
      <c r="F102" s="56"/>
    </row>
    <row r="103" spans="1:6" ht="51">
      <c r="A103" s="4" t="s">
        <v>88</v>
      </c>
      <c r="B103" s="248" t="s">
        <v>245</v>
      </c>
      <c r="C103" s="117">
        <v>30</v>
      </c>
      <c r="D103" s="6" t="s">
        <v>60</v>
      </c>
      <c r="E103" s="131"/>
      <c r="F103" s="56">
        <f>C103*E103</f>
        <v>0</v>
      </c>
    </row>
    <row r="104" spans="2:6" ht="12.75">
      <c r="B104" s="63"/>
      <c r="C104" s="118"/>
      <c r="D104" s="94"/>
      <c r="E104" s="131"/>
      <c r="F104" s="95"/>
    </row>
    <row r="105" spans="1:6" ht="41.25" customHeight="1">
      <c r="A105" s="4" t="s">
        <v>111</v>
      </c>
      <c r="B105" s="248" t="s">
        <v>246</v>
      </c>
      <c r="C105" s="117">
        <v>11</v>
      </c>
      <c r="D105" s="6" t="s">
        <v>60</v>
      </c>
      <c r="E105" s="131"/>
      <c r="F105" s="56">
        <f>C105*E105</f>
        <v>0</v>
      </c>
    </row>
    <row r="106" spans="2:6" ht="12.75">
      <c r="B106" s="63"/>
      <c r="C106" s="117"/>
      <c r="D106" s="6"/>
      <c r="E106" s="131"/>
      <c r="F106" s="56"/>
    </row>
    <row r="107" spans="1:6" ht="38.25">
      <c r="A107" s="4" t="s">
        <v>119</v>
      </c>
      <c r="B107" s="63" t="s">
        <v>27</v>
      </c>
      <c r="C107" s="117">
        <v>49</v>
      </c>
      <c r="D107" s="6" t="s">
        <v>60</v>
      </c>
      <c r="E107" s="131"/>
      <c r="F107" s="56">
        <f>C107*E107</f>
        <v>0</v>
      </c>
    </row>
    <row r="108" spans="2:5" ht="12.75">
      <c r="B108" s="63"/>
      <c r="C108" s="117"/>
      <c r="D108" s="9"/>
      <c r="E108" s="131"/>
    </row>
    <row r="109" spans="1:6" ht="25.5">
      <c r="A109" s="4" t="s">
        <v>120</v>
      </c>
      <c r="B109" s="63" t="s">
        <v>26</v>
      </c>
      <c r="C109" s="117">
        <v>4</v>
      </c>
      <c r="D109" s="6" t="s">
        <v>60</v>
      </c>
      <c r="E109" s="131"/>
      <c r="F109" s="56">
        <f>C109*E109</f>
        <v>0</v>
      </c>
    </row>
    <row r="110" spans="2:6" ht="12.75">
      <c r="B110" s="63"/>
      <c r="C110" s="117"/>
      <c r="D110" s="6"/>
      <c r="E110" s="131"/>
      <c r="F110" s="56"/>
    </row>
    <row r="111" spans="1:6" ht="25.5">
      <c r="A111" s="4" t="s">
        <v>121</v>
      </c>
      <c r="B111" s="84" t="s">
        <v>36</v>
      </c>
      <c r="C111" s="117">
        <v>35</v>
      </c>
      <c r="D111" s="6" t="s">
        <v>61</v>
      </c>
      <c r="E111" s="131"/>
      <c r="F111" s="56">
        <f>C111*E111</f>
        <v>0</v>
      </c>
    </row>
    <row r="112" spans="2:5" ht="12.75">
      <c r="B112" s="63"/>
      <c r="C112" s="117"/>
      <c r="D112" s="9"/>
      <c r="E112" s="131"/>
    </row>
    <row r="113" spans="1:6" ht="12.75">
      <c r="A113" s="4" t="s">
        <v>17</v>
      </c>
      <c r="B113" s="5" t="s">
        <v>256</v>
      </c>
      <c r="C113" s="115">
        <v>1</v>
      </c>
      <c r="D113" s="6" t="s">
        <v>55</v>
      </c>
      <c r="E113" s="130">
        <f>PRODUCT(SUM(F80:F112),0.1)</f>
        <v>0</v>
      </c>
      <c r="F113" s="56">
        <f>C113*E113</f>
        <v>0</v>
      </c>
    </row>
    <row r="114" spans="3:6" ht="12.75">
      <c r="C114" s="91"/>
      <c r="F114" s="56"/>
    </row>
    <row r="115" spans="1:8" ht="13.5" thickBot="1">
      <c r="A115" s="58"/>
      <c r="B115" s="59" t="s">
        <v>57</v>
      </c>
      <c r="C115" s="109"/>
      <c r="D115" s="70"/>
      <c r="E115" s="126"/>
      <c r="F115" s="148">
        <f>SUM(F80:F114)</f>
        <v>0</v>
      </c>
      <c r="G115" s="148">
        <f>F115</f>
        <v>0</v>
      </c>
      <c r="H115" s="90"/>
    </row>
    <row r="116" spans="1:8" ht="12.75">
      <c r="A116" s="62"/>
      <c r="B116" s="71"/>
      <c r="C116" s="110"/>
      <c r="D116" s="90"/>
      <c r="E116" s="117"/>
      <c r="F116" s="72"/>
      <c r="G116" s="72"/>
      <c r="H116" s="90"/>
    </row>
    <row r="117" spans="1:8" ht="12.75">
      <c r="A117" s="62"/>
      <c r="B117" s="71"/>
      <c r="C117" s="110"/>
      <c r="D117" s="90"/>
      <c r="E117" s="117"/>
      <c r="F117" s="72"/>
      <c r="G117" s="72"/>
      <c r="H117" s="90"/>
    </row>
    <row r="118" spans="1:8" ht="12.75">
      <c r="A118" s="46" t="s">
        <v>52</v>
      </c>
      <c r="B118" s="47" t="s">
        <v>227</v>
      </c>
      <c r="C118" s="108"/>
      <c r="D118" s="48"/>
      <c r="E118" s="141"/>
      <c r="F118" s="49"/>
      <c r="G118" s="49"/>
      <c r="H118" s="90"/>
    </row>
    <row r="119" ht="13.5" thickBot="1">
      <c r="C119" s="91"/>
    </row>
    <row r="120" spans="1:7" ht="12.75">
      <c r="A120" s="50" t="s">
        <v>62</v>
      </c>
      <c r="B120" s="51" t="s">
        <v>63</v>
      </c>
      <c r="C120" s="52" t="s">
        <v>64</v>
      </c>
      <c r="D120" s="53" t="s">
        <v>65</v>
      </c>
      <c r="E120" s="142" t="s">
        <v>66</v>
      </c>
      <c r="F120" s="54" t="s">
        <v>67</v>
      </c>
      <c r="G120" s="54"/>
    </row>
    <row r="121" ht="12.75">
      <c r="C121" s="115"/>
    </row>
    <row r="122" spans="1:6" ht="129" customHeight="1">
      <c r="A122" s="4" t="s">
        <v>73</v>
      </c>
      <c r="B122" s="242" t="s">
        <v>262</v>
      </c>
      <c r="C122" s="115">
        <v>88</v>
      </c>
      <c r="D122" s="6" t="s">
        <v>48</v>
      </c>
      <c r="F122" s="56">
        <f>C122*E122</f>
        <v>0</v>
      </c>
    </row>
    <row r="123" spans="3:6" ht="12.75">
      <c r="C123" s="115"/>
      <c r="D123" s="6"/>
      <c r="F123" s="56"/>
    </row>
    <row r="124" spans="1:6" ht="63.75">
      <c r="A124" s="4" t="s">
        <v>74</v>
      </c>
      <c r="B124" s="242" t="s">
        <v>226</v>
      </c>
      <c r="C124" s="115">
        <v>25</v>
      </c>
      <c r="D124" s="6" t="s">
        <v>48</v>
      </c>
      <c r="F124" s="56">
        <f>C124*E124</f>
        <v>0</v>
      </c>
    </row>
    <row r="125" spans="3:6" ht="12.75">
      <c r="C125" s="115"/>
      <c r="D125" s="6"/>
      <c r="F125" s="56"/>
    </row>
    <row r="126" spans="1:6" ht="63.75">
      <c r="A126" s="4" t="s">
        <v>75</v>
      </c>
      <c r="B126" s="242" t="s">
        <v>248</v>
      </c>
      <c r="C126" s="115"/>
      <c r="D126" s="6"/>
      <c r="F126" s="56"/>
    </row>
    <row r="127" spans="2:6" ht="12.75">
      <c r="B127" s="234" t="s">
        <v>249</v>
      </c>
      <c r="C127" s="115">
        <v>1</v>
      </c>
      <c r="D127" s="85" t="s">
        <v>55</v>
      </c>
      <c r="F127" s="56">
        <f>C127*E127</f>
        <v>0</v>
      </c>
    </row>
    <row r="128" ht="12.75">
      <c r="C128" s="115"/>
    </row>
    <row r="129" spans="1:6" ht="63.75">
      <c r="A129" s="4" t="s">
        <v>76</v>
      </c>
      <c r="B129" s="242" t="s">
        <v>251</v>
      </c>
      <c r="C129" s="115"/>
      <c r="D129" s="6"/>
      <c r="F129" s="56"/>
    </row>
    <row r="130" spans="2:6" ht="12.75">
      <c r="B130" s="252" t="s">
        <v>267</v>
      </c>
      <c r="C130" s="119">
        <v>1</v>
      </c>
      <c r="D130" s="85" t="s">
        <v>55</v>
      </c>
      <c r="E130" s="161"/>
      <c r="F130" s="56">
        <f>C130*E130</f>
        <v>0</v>
      </c>
    </row>
    <row r="131" spans="2:6" ht="12.75">
      <c r="B131" s="252" t="s">
        <v>268</v>
      </c>
      <c r="C131" s="119">
        <v>1</v>
      </c>
      <c r="D131" s="85" t="s">
        <v>55</v>
      </c>
      <c r="E131" s="161"/>
      <c r="F131" s="56">
        <f>C131*E131</f>
        <v>0</v>
      </c>
    </row>
    <row r="132" spans="2:6" ht="52.5" customHeight="1">
      <c r="B132" s="253" t="s">
        <v>252</v>
      </c>
      <c r="C132" s="119">
        <v>5</v>
      </c>
      <c r="D132" s="85" t="s">
        <v>55</v>
      </c>
      <c r="E132" s="161"/>
      <c r="F132" s="56">
        <f>C132*E132</f>
        <v>0</v>
      </c>
    </row>
    <row r="133" spans="3:6" ht="12.75">
      <c r="C133" s="119"/>
      <c r="D133" s="85"/>
      <c r="E133" s="161"/>
      <c r="F133" s="56"/>
    </row>
    <row r="134" spans="1:12" ht="76.5">
      <c r="A134" s="169" t="s">
        <v>92</v>
      </c>
      <c r="B134" s="242" t="s">
        <v>253</v>
      </c>
      <c r="C134" s="175"/>
      <c r="D134" s="85"/>
      <c r="E134" s="176"/>
      <c r="F134" s="56"/>
      <c r="G134" s="188"/>
      <c r="H134" s="195"/>
      <c r="I134" s="195"/>
      <c r="J134" s="195"/>
      <c r="K134" s="195"/>
      <c r="L134" s="195"/>
    </row>
    <row r="135" spans="1:12" ht="14.25">
      <c r="A135" s="169"/>
      <c r="B135" s="252" t="s">
        <v>254</v>
      </c>
      <c r="C135" s="119">
        <v>1</v>
      </c>
      <c r="D135" s="85" t="s">
        <v>55</v>
      </c>
      <c r="E135" s="176"/>
      <c r="F135" s="56">
        <f>C135*E135</f>
        <v>0</v>
      </c>
      <c r="G135" s="188"/>
      <c r="H135" s="195"/>
      <c r="I135" s="195"/>
      <c r="J135" s="195"/>
      <c r="K135" s="195"/>
      <c r="L135" s="195"/>
    </row>
    <row r="136" spans="2:6" ht="12.75">
      <c r="B136" s="84"/>
      <c r="C136" s="119"/>
      <c r="D136" s="85"/>
      <c r="E136" s="161"/>
      <c r="F136" s="56"/>
    </row>
    <row r="137" spans="1:6" ht="76.5">
      <c r="A137" s="169" t="s">
        <v>101</v>
      </c>
      <c r="B137" s="242" t="s">
        <v>250</v>
      </c>
      <c r="C137" s="119">
        <v>5</v>
      </c>
      <c r="D137" s="85" t="s">
        <v>55</v>
      </c>
      <c r="E137" s="161"/>
      <c r="F137" s="56">
        <f>C137*E137</f>
        <v>0</v>
      </c>
    </row>
    <row r="138" spans="2:6" ht="12.75">
      <c r="B138" s="84"/>
      <c r="C138" s="119"/>
      <c r="D138" s="85"/>
      <c r="E138" s="161"/>
      <c r="F138" s="56"/>
    </row>
    <row r="139" spans="1:6" ht="76.5">
      <c r="A139" s="169" t="s">
        <v>102</v>
      </c>
      <c r="B139" s="242" t="s">
        <v>234</v>
      </c>
      <c r="C139" s="119">
        <v>1</v>
      </c>
      <c r="D139" s="85" t="s">
        <v>55</v>
      </c>
      <c r="E139" s="161"/>
      <c r="F139" s="56">
        <f>C139*E139</f>
        <v>0</v>
      </c>
    </row>
    <row r="140" spans="2:6" ht="12.75">
      <c r="B140" s="198"/>
      <c r="C140" s="119"/>
      <c r="D140" s="85"/>
      <c r="E140" s="161"/>
      <c r="F140" s="56"/>
    </row>
    <row r="141" spans="1:6" ht="38.25">
      <c r="A141" s="169" t="s">
        <v>103</v>
      </c>
      <c r="B141" s="242" t="s">
        <v>233</v>
      </c>
      <c r="C141" s="119">
        <v>1</v>
      </c>
      <c r="D141" s="85" t="s">
        <v>55</v>
      </c>
      <c r="E141" s="161"/>
      <c r="F141" s="56">
        <f>C141*E141</f>
        <v>0</v>
      </c>
    </row>
    <row r="142" spans="2:6" ht="12.75">
      <c r="B142" s="257"/>
      <c r="C142" s="119"/>
      <c r="D142" s="85"/>
      <c r="E142" s="161"/>
      <c r="F142" s="56"/>
    </row>
    <row r="143" spans="1:6" ht="25.5">
      <c r="A143" s="169" t="s">
        <v>104</v>
      </c>
      <c r="B143" s="242" t="s">
        <v>232</v>
      </c>
      <c r="C143" s="119">
        <v>113</v>
      </c>
      <c r="D143" s="85" t="s">
        <v>48</v>
      </c>
      <c r="E143" s="161"/>
      <c r="F143" s="56">
        <f>C143*E143</f>
        <v>0</v>
      </c>
    </row>
    <row r="144" spans="2:6" ht="12.75">
      <c r="B144" s="257"/>
      <c r="C144" s="119"/>
      <c r="D144" s="85"/>
      <c r="E144" s="161"/>
      <c r="F144" s="56"/>
    </row>
    <row r="145" spans="1:6" ht="63.75">
      <c r="A145" s="169" t="s">
        <v>105</v>
      </c>
      <c r="B145" s="242" t="s">
        <v>231</v>
      </c>
      <c r="C145" s="119">
        <v>113</v>
      </c>
      <c r="D145" s="85" t="s">
        <v>48</v>
      </c>
      <c r="E145" s="161"/>
      <c r="F145" s="56">
        <f>C145*E145</f>
        <v>0</v>
      </c>
    </row>
    <row r="146" spans="2:6" ht="12.75">
      <c r="B146" s="84"/>
      <c r="C146" s="119"/>
      <c r="D146" s="6"/>
      <c r="E146" s="161"/>
      <c r="F146" s="56"/>
    </row>
    <row r="147" spans="1:6" ht="12.75">
      <c r="A147" s="169" t="s">
        <v>106</v>
      </c>
      <c r="B147" s="5" t="s">
        <v>255</v>
      </c>
      <c r="C147" s="115">
        <v>1</v>
      </c>
      <c r="D147" s="6" t="s">
        <v>55</v>
      </c>
      <c r="E147" s="130">
        <f>PRODUCT(SUM(F121:F146),0.1)</f>
        <v>0</v>
      </c>
      <c r="F147" s="56">
        <f>C147*E147</f>
        <v>0</v>
      </c>
    </row>
    <row r="148" spans="2:6" ht="12.75" customHeight="1">
      <c r="B148" s="84"/>
      <c r="C148" s="92"/>
      <c r="D148" s="85"/>
      <c r="E148" s="161"/>
      <c r="F148" s="56"/>
    </row>
    <row r="149" spans="1:7" ht="13.5" thickBot="1">
      <c r="A149" s="58"/>
      <c r="B149" s="244" t="s">
        <v>228</v>
      </c>
      <c r="C149" s="107"/>
      <c r="D149" s="61"/>
      <c r="E149" s="145"/>
      <c r="F149" s="148">
        <f>SUM(F121:F147)</f>
        <v>0</v>
      </c>
      <c r="G149" s="148">
        <f>F149</f>
        <v>0</v>
      </c>
    </row>
    <row r="150" spans="1:7" ht="12.75">
      <c r="A150" s="62"/>
      <c r="B150" s="71"/>
      <c r="C150" s="105"/>
      <c r="D150" s="9"/>
      <c r="E150" s="131"/>
      <c r="F150" s="72"/>
      <c r="G150" s="72"/>
    </row>
    <row r="151" spans="1:7" ht="12.75">
      <c r="A151" s="62"/>
      <c r="B151" s="71"/>
      <c r="C151" s="105"/>
      <c r="D151" s="9"/>
      <c r="E151" s="131"/>
      <c r="F151" s="72"/>
      <c r="G151" s="72"/>
    </row>
    <row r="152" spans="1:7" ht="12.75">
      <c r="A152" s="46" t="s">
        <v>53</v>
      </c>
      <c r="B152" s="245" t="s">
        <v>229</v>
      </c>
      <c r="C152" s="108"/>
      <c r="D152" s="48"/>
      <c r="E152" s="141"/>
      <c r="F152" s="49"/>
      <c r="G152" s="49"/>
    </row>
    <row r="153" spans="1:13" s="196" customFormat="1" ht="13.5" thickBot="1">
      <c r="A153" s="62"/>
      <c r="B153" s="15"/>
      <c r="C153" s="105"/>
      <c r="D153" s="9"/>
      <c r="E153" s="131"/>
      <c r="F153" s="8"/>
      <c r="G153" s="8"/>
      <c r="H153" s="93"/>
      <c r="I153" s="93"/>
      <c r="J153" s="93"/>
      <c r="K153" s="93"/>
      <c r="L153" s="93"/>
      <c r="M153" s="93"/>
    </row>
    <row r="154" spans="1:7" ht="12.75">
      <c r="A154" s="50" t="s">
        <v>62</v>
      </c>
      <c r="B154" s="51" t="s">
        <v>63</v>
      </c>
      <c r="C154" s="52" t="s">
        <v>64</v>
      </c>
      <c r="D154" s="53" t="s">
        <v>65</v>
      </c>
      <c r="E154" s="142" t="s">
        <v>66</v>
      </c>
      <c r="F154" s="54" t="s">
        <v>67</v>
      </c>
      <c r="G154" s="54"/>
    </row>
    <row r="155" spans="1:7" ht="12.75">
      <c r="A155" s="73"/>
      <c r="B155" s="123"/>
      <c r="C155" s="120"/>
      <c r="D155" s="6"/>
      <c r="E155" s="163"/>
      <c r="F155" s="56"/>
      <c r="G155" s="74"/>
    </row>
    <row r="156" spans="1:7" ht="25.5">
      <c r="A156" s="100" t="s">
        <v>68</v>
      </c>
      <c r="B156" s="239" t="s">
        <v>171</v>
      </c>
      <c r="C156" s="190">
        <v>1</v>
      </c>
      <c r="D156" s="6" t="s">
        <v>60</v>
      </c>
      <c r="E156" s="163"/>
      <c r="F156" s="56">
        <f>C156*E156</f>
        <v>0</v>
      </c>
      <c r="G156" s="74"/>
    </row>
    <row r="157" spans="1:7" ht="12.75">
      <c r="A157" s="73"/>
      <c r="B157" s="125"/>
      <c r="C157" s="120"/>
      <c r="D157" s="87"/>
      <c r="E157" s="120"/>
      <c r="F157" s="88"/>
      <c r="G157" s="88"/>
    </row>
    <row r="158" spans="1:7" ht="52.5" customHeight="1">
      <c r="A158" s="100" t="s">
        <v>69</v>
      </c>
      <c r="B158" s="177" t="s">
        <v>223</v>
      </c>
      <c r="C158" s="193">
        <v>113</v>
      </c>
      <c r="D158" s="89" t="s">
        <v>48</v>
      </c>
      <c r="E158" s="120"/>
      <c r="F158" s="56">
        <f>C158*E158</f>
        <v>0</v>
      </c>
      <c r="G158" s="88"/>
    </row>
    <row r="159" spans="1:7" ht="12.75">
      <c r="A159" s="73"/>
      <c r="B159" s="125"/>
      <c r="C159" s="120"/>
      <c r="D159" s="240"/>
      <c r="E159" s="120"/>
      <c r="F159" s="88"/>
      <c r="G159" s="88"/>
    </row>
    <row r="160" spans="1:6" ht="12.75">
      <c r="A160" s="100" t="s">
        <v>70</v>
      </c>
      <c r="B160" s="121" t="s">
        <v>13</v>
      </c>
      <c r="C160" s="115">
        <v>4</v>
      </c>
      <c r="D160" s="6" t="s">
        <v>47</v>
      </c>
      <c r="F160" s="56">
        <f>C160*E160</f>
        <v>0</v>
      </c>
    </row>
    <row r="161" spans="1:6" ht="12.75">
      <c r="A161" s="73"/>
      <c r="B161" s="121"/>
      <c r="C161" s="115"/>
      <c r="D161" s="6"/>
      <c r="F161" s="56"/>
    </row>
    <row r="162" spans="1:6" ht="25.5">
      <c r="A162" s="100" t="s">
        <v>71</v>
      </c>
      <c r="B162" s="177" t="s">
        <v>224</v>
      </c>
      <c r="C162" s="115">
        <v>8</v>
      </c>
      <c r="D162" s="6" t="s">
        <v>47</v>
      </c>
      <c r="F162" s="56">
        <f>C162*E162</f>
        <v>0</v>
      </c>
    </row>
    <row r="163" spans="1:4" ht="12.75">
      <c r="A163" s="73"/>
      <c r="B163" s="121"/>
      <c r="C163" s="115"/>
      <c r="D163" s="7"/>
    </row>
    <row r="164" spans="1:6" ht="12.75">
      <c r="A164" s="100" t="s">
        <v>72</v>
      </c>
      <c r="B164" s="167" t="s">
        <v>126</v>
      </c>
      <c r="C164" s="115">
        <v>1</v>
      </c>
      <c r="D164" s="6" t="s">
        <v>55</v>
      </c>
      <c r="F164" s="56">
        <f>C164*E164</f>
        <v>0</v>
      </c>
    </row>
    <row r="165" spans="1:4" ht="12.75">
      <c r="A165" s="73"/>
      <c r="B165" s="121"/>
      <c r="C165" s="115"/>
      <c r="D165" s="7"/>
    </row>
    <row r="166" spans="1:6" ht="12.75">
      <c r="A166" s="100" t="s">
        <v>93</v>
      </c>
      <c r="B166" s="121" t="s">
        <v>21</v>
      </c>
      <c r="C166" s="115">
        <v>1</v>
      </c>
      <c r="D166" s="6" t="s">
        <v>55</v>
      </c>
      <c r="F166" s="56">
        <f>C166*E166</f>
        <v>0</v>
      </c>
    </row>
    <row r="167" spans="1:6" ht="12.75">
      <c r="A167" s="73"/>
      <c r="B167" s="121"/>
      <c r="C167" s="115"/>
      <c r="D167" s="6"/>
      <c r="F167" s="56"/>
    </row>
    <row r="168" spans="1:6" ht="12.75">
      <c r="A168" s="100" t="s">
        <v>116</v>
      </c>
      <c r="B168" s="5" t="s">
        <v>225</v>
      </c>
      <c r="C168" s="115">
        <v>1</v>
      </c>
      <c r="D168" s="6" t="s">
        <v>55</v>
      </c>
      <c r="E168" s="130">
        <f>PRODUCT(SUM(F155:F167),0.1)</f>
        <v>0</v>
      </c>
      <c r="F168" s="56">
        <f>C168*E168</f>
        <v>0</v>
      </c>
    </row>
    <row r="169" spans="1:7" ht="13.5" thickBot="1">
      <c r="A169" s="75"/>
      <c r="B169" s="129"/>
      <c r="C169" s="127"/>
      <c r="D169" s="76"/>
      <c r="E169" s="127"/>
      <c r="F169" s="77"/>
      <c r="G169" s="77"/>
    </row>
    <row r="170" spans="1:7" ht="12.75">
      <c r="A170" s="78"/>
      <c r="B170" s="79" t="s">
        <v>230</v>
      </c>
      <c r="C170" s="111"/>
      <c r="D170" s="80"/>
      <c r="E170" s="164"/>
      <c r="F170" s="168">
        <f>SUM(F155:F169)</f>
        <v>0</v>
      </c>
      <c r="G170" s="168">
        <f>F170</f>
        <v>0</v>
      </c>
    </row>
    <row r="181" ht="12.75">
      <c r="I181" s="90"/>
    </row>
    <row r="182" ht="12.75">
      <c r="I182" s="90"/>
    </row>
    <row r="184" ht="12.75">
      <c r="L184" s="196"/>
    </row>
    <row r="188" ht="12.75">
      <c r="K188" s="196"/>
    </row>
    <row r="190" spans="1:6" ht="12.75">
      <c r="A190" s="62"/>
      <c r="B190" s="63"/>
      <c r="C190" s="8"/>
      <c r="D190" s="9"/>
      <c r="E190" s="117"/>
      <c r="F190" s="8"/>
    </row>
    <row r="191" spans="1:6" ht="12.75">
      <c r="A191" s="62"/>
      <c r="B191" s="63"/>
      <c r="C191" s="8"/>
      <c r="D191" s="9"/>
      <c r="E191" s="117"/>
      <c r="F191" s="8"/>
    </row>
    <row r="244" ht="12.75">
      <c r="J244" s="90"/>
    </row>
    <row r="245" ht="12.75">
      <c r="J245" s="90"/>
    </row>
    <row r="281" spans="1:13" s="90" customFormat="1" ht="12.75">
      <c r="A281" s="4"/>
      <c r="B281" s="5"/>
      <c r="C281" s="6"/>
      <c r="D281" s="3"/>
      <c r="E281" s="130"/>
      <c r="F281" s="6"/>
      <c r="G281" s="8"/>
      <c r="H281" s="93"/>
      <c r="I281" s="93"/>
      <c r="J281" s="93"/>
      <c r="K281" s="93"/>
      <c r="L281" s="93"/>
      <c r="M281" s="93"/>
    </row>
    <row r="282" spans="1:13" s="90" customFormat="1" ht="12.75">
      <c r="A282" s="4"/>
      <c r="B282" s="5"/>
      <c r="C282" s="6"/>
      <c r="D282" s="3"/>
      <c r="E282" s="130"/>
      <c r="F282" s="6"/>
      <c r="G282" s="8"/>
      <c r="H282" s="93"/>
      <c r="I282" s="93"/>
      <c r="J282" s="93"/>
      <c r="K282" s="93"/>
      <c r="L282" s="93"/>
      <c r="M282" s="93"/>
    </row>
    <row r="292" ht="12.75">
      <c r="M292" s="90"/>
    </row>
    <row r="293" ht="12.75">
      <c r="M293" s="90"/>
    </row>
    <row r="318" ht="12.75">
      <c r="L318" s="90"/>
    </row>
    <row r="319" ht="12.75">
      <c r="L319" s="90"/>
    </row>
    <row r="322" ht="12.75">
      <c r="K322" s="90"/>
    </row>
    <row r="323" ht="12.75">
      <c r="K323" s="90"/>
    </row>
  </sheetData>
  <sheetProtection/>
  <printOptions/>
  <pageMargins left="1.02362204724409" right="0.393700787401575" top="1.06299212598425" bottom="1.22047244094488" header="0.590551181102362" footer="0.433070866141732"/>
  <pageSetup horizontalDpi="300" verticalDpi="300" orientation="portrait" paperSize="9" r:id="rId1"/>
  <headerFooter alignWithMargins="0">
    <oddHeader>&amp;L&amp;"Arial,Navadno"&amp;9Načrt kanalizacije, popis del&amp;R&amp;"Arial,Poševno"&amp;9Stran &amp;P od &amp;N</oddHeader>
    <oddFooter>&amp;L&amp;"Arial,Navadno"&amp;9Kanalizacija Branik, PZR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Hydrotech</cp:lastModifiedBy>
  <cp:lastPrinted>2014-06-16T11:10:29Z</cp:lastPrinted>
  <dcterms:created xsi:type="dcterms:W3CDTF">1999-07-14T15:40:44Z</dcterms:created>
  <dcterms:modified xsi:type="dcterms:W3CDTF">2014-06-16T11:10:36Z</dcterms:modified>
  <cp:category/>
  <cp:version/>
  <cp:contentType/>
  <cp:contentStatus/>
</cp:coreProperties>
</file>